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  <sheet name="стр.3_4" sheetId="2" r:id="rId2"/>
    <sheet name="Лист2" sheetId="3" r:id="rId3"/>
  </sheets>
  <definedNames>
    <definedName name="_xlnm.Print_Area" localSheetId="0">'стр.1_2'!$A$1:$FQ$164</definedName>
    <definedName name="_xlnm.Print_Area" localSheetId="1">'стр.3_4'!$A$1:$FO$42</definedName>
  </definedNames>
  <calcPr fullCalcOnLoad="1"/>
</workbook>
</file>

<file path=xl/sharedStrings.xml><?xml version="1.0" encoding="utf-8"?>
<sst xmlns="http://schemas.openxmlformats.org/spreadsheetml/2006/main" count="450" uniqueCount="143">
  <si>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</si>
  <si>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</si>
  <si>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</si>
  <si>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</si>
  <si>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</si>
  <si>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</si>
  <si>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</si>
  <si>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</si>
  <si>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</si>
  <si>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</si>
  <si>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</si>
  <si>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</si>
  <si>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</si>
  <si>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</si>
  <si>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</si>
  <si>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</si>
  <si>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</si>
  <si>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</si>
  <si>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</si>
  <si>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</si>
  <si>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</si>
  <si>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</si>
  <si>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Код по базовому (отраслевому) перечню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</si>
  <si>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</si>
  <si>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</si>
  <si>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</si>
  <si>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</si>
  <si>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</si>
  <si>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</si>
  <si>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</si>
  <si>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</si>
  <si>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</si>
  <si>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</si>
  <si>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</si>
  <si>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Показатель, характеризующий 
содержание работы</t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</si>
  <si>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</si>
  <si>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</si>
  <si>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</si>
  <si>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</si>
  <si>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</si>
  <si>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
характеризующий 
условия (формы) 
выполнения работы</t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</si>
  <si>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</si>
  <si>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МУНИЦИПАЛЬНОГО ЗАДАНИЯ № </t>
  </si>
  <si>
    <t>Наименование муниципального  учреждения</t>
  </si>
  <si>
    <t xml:space="preserve">Вид деятельности муниципального учреждения </t>
  </si>
  <si>
    <t>(указывается вид деятельности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</si>
  <si>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</si>
  <si>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</si>
  <si>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</si>
  <si>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</si>
  <si>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</si>
  <si>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
в муниципальном задании 
на год </t>
    </r>
    <r>
      <rPr>
        <vertAlign val="superscript"/>
        <sz val="8"/>
        <rFont val="Times New Roman"/>
        <family val="1"/>
      </rPr>
      <t>3</t>
    </r>
  </si>
  <si>
    <t xml:space="preserve">Часть 2. Сведения о выполняемых работах </t>
  </si>
  <si>
    <t>Образование и наука</t>
  </si>
  <si>
    <t xml:space="preserve">Реализация основных общеобразовательных программ </t>
  </si>
  <si>
    <t>начального общего образования</t>
  </si>
  <si>
    <t>физические лица</t>
  </si>
  <si>
    <t>очная</t>
  </si>
  <si>
    <t>очно-заочная</t>
  </si>
  <si>
    <t>Удельный вес учащихся, освоивших программы начального общего, основного общего, среднего общего образования по результатам промежуточной аттестации</t>
  </si>
  <si>
    <t>процент</t>
  </si>
  <si>
    <t>744</t>
  </si>
  <si>
    <t>не менее 99%</t>
  </si>
  <si>
    <t>число обучающихся</t>
  </si>
  <si>
    <t>человек</t>
  </si>
  <si>
    <t>792</t>
  </si>
  <si>
    <t>1</t>
  </si>
  <si>
    <t>2</t>
  </si>
  <si>
    <t>основного общего образования</t>
  </si>
  <si>
    <t>3</t>
  </si>
  <si>
    <t>среднего общего образования</t>
  </si>
  <si>
    <t>Реализация адаптированных основных</t>
  </si>
  <si>
    <t>общеобразовательных программ начального общего образования</t>
  </si>
  <si>
    <t>с ограниченными возможностями здоровья и дети-инвалиды</t>
  </si>
  <si>
    <t>11.034.1</t>
  </si>
  <si>
    <t xml:space="preserve">Организация и проведение олимпиад, конкурсов, мероприятий, </t>
  </si>
  <si>
    <t>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</si>
  <si>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в интересах общества</t>
  </si>
  <si>
    <t>Доля победителей и призеров городского, областного, всероссийского, международного уровней (олимпиады, конкурсы, соревнования и иные конкурсные мероприятия для обучающихся) от общего количества участников названных мероприятий</t>
  </si>
  <si>
    <t>Количество мероприятий</t>
  </si>
  <si>
    <t>штука</t>
  </si>
  <si>
    <t>796</t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</si>
  <si>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</si>
  <si>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>3.2. Сведения о фактическом достижении показателей, характеризующих объем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</si>
  <si>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</si>
  <si>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</si>
  <si>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НОРМАТИВ</t>
  </si>
  <si>
    <t>НАЧАЛЬНОЕ</t>
  </si>
  <si>
    <t>СРЕДНЕЕ</t>
  </si>
  <si>
    <t>СТАРШЕЕ</t>
  </si>
  <si>
    <t>для коррекции (только 1 класс)</t>
  </si>
  <si>
    <t xml:space="preserve">обычные </t>
  </si>
  <si>
    <t>коррекция</t>
  </si>
  <si>
    <t>КОРРЕКЦИЯ</t>
  </si>
  <si>
    <t>НАЧАЛ</t>
  </si>
  <si>
    <t>отклонение</t>
  </si>
  <si>
    <t>КОСГУ</t>
  </si>
  <si>
    <t>ВР</t>
  </si>
  <si>
    <t>смета</t>
  </si>
  <si>
    <t>КОЛ-ВО ОДАР</t>
  </si>
  <si>
    <t>001</t>
  </si>
  <si>
    <t>ОДАР</t>
  </si>
  <si>
    <t>ОСН</t>
  </si>
  <si>
    <t>ДОВЕД</t>
  </si>
  <si>
    <t>коректировка</t>
  </si>
  <si>
    <t>Проверка КАССА</t>
  </si>
  <si>
    <r>
      <t xml:space="preserve">утверждено 
в муници-льном задании 
на год </t>
    </r>
    <r>
      <rPr>
        <vertAlign val="superscript"/>
        <sz val="8"/>
        <rFont val="Times New Roman"/>
        <family val="1"/>
      </rPr>
      <t>3</t>
    </r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</si>
  <si>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</si>
  <si>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утверждено 
в муниципа-льном задании 
на год </t>
    </r>
    <r>
      <rPr>
        <vertAlign val="superscript"/>
        <sz val="8"/>
        <rFont val="Times New Roman"/>
        <family val="1"/>
      </rPr>
      <t>3</t>
    </r>
  </si>
  <si>
    <t>утверждено 
в муниципа-льном задании 
на год 3</t>
  </si>
  <si>
    <t>85.14</t>
  </si>
  <si>
    <t>85.12</t>
  </si>
  <si>
    <t>85.13</t>
  </si>
  <si>
    <t>на 20</t>
  </si>
  <si>
    <t>4</t>
  </si>
  <si>
    <t>567010000131001520311034100000000000005101101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</si>
  <si>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</si>
  <si>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</si>
  <si>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</si>
  <si>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(выполнение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</si>
  <si>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объема, запланированные к исполнению по завершении текущего финансового года.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</si>
  <si>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заданием,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
</t>
    </r>
  </si>
  <si>
    <r>
      <rPr>
        <sz val="9"/>
        <color indexed="9"/>
        <rFont val="Times New Roman"/>
        <family val="1"/>
      </rP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</si>
  <si>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утверждено 
в муниципальном задании 
на отчетную дату 4</t>
  </si>
  <si>
    <t>исполнено 
на отчетную дату 5</t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</si>
  <si>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6</t>
    </r>
  </si>
  <si>
    <t>отклонение, 
превышающее допустимое (возможное) значение 7</t>
  </si>
  <si>
    <t>исполнено на отчетную дату 5</t>
  </si>
  <si>
    <t>допустимое (возможное) отклонение 6</t>
  </si>
  <si>
    <t>не менее 99 %</t>
  </si>
  <si>
    <t xml:space="preserve">год </t>
  </si>
  <si>
    <t>18</t>
  </si>
  <si>
    <t>и плановый период 2019 и 2020 годов</t>
  </si>
  <si>
    <t>Директор</t>
  </si>
  <si>
    <t xml:space="preserve"> ОТЧЕТ О ВЫПОЛНЕНИИ</t>
  </si>
  <si>
    <t>февраля</t>
  </si>
  <si>
    <t>19</t>
  </si>
  <si>
    <t>2d317</t>
  </si>
  <si>
    <t>01.01.2019</t>
  </si>
  <si>
    <t>МАОУ многопрофильнаягимназия №13 г. Пензы</t>
  </si>
  <si>
    <t xml:space="preserve">1 раз в год, </t>
  </si>
  <si>
    <t>января</t>
  </si>
  <si>
    <t>Е.Ю.Тымченко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</si>
</sst>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49" fontId="1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0" fillId="0" borderId="0" xfId="52" applyFont="1" applyFill="1">
      <alignment/>
      <protection/>
    </xf>
    <xf numFmtId="0" fontId="17" fillId="0" borderId="0" xfId="52" applyFont="1" applyAlignment="1">
      <alignment vertical="center" wrapText="1"/>
      <protection/>
    </xf>
    <xf numFmtId="0" fontId="0" fillId="0" borderId="15" xfId="52" applyFont="1" applyFill="1" applyBorder="1">
      <alignment/>
      <protection/>
    </xf>
    <xf numFmtId="0" fontId="19" fillId="33" borderId="15" xfId="52" applyFont="1" applyFill="1" applyBorder="1" applyAlignment="1" applyProtection="1">
      <alignment horizontal="center" wrapText="1"/>
      <protection locked="0"/>
    </xf>
    <xf numFmtId="4" fontId="0" fillId="0" borderId="0" xfId="52" applyNumberFormat="1" applyFont="1" applyFill="1">
      <alignment/>
      <protection/>
    </xf>
    <xf numFmtId="0" fontId="0" fillId="34" borderId="15" xfId="52" applyFont="1" applyFill="1" applyBorder="1">
      <alignment/>
      <protection/>
    </xf>
    <xf numFmtId="0" fontId="0" fillId="0" borderId="15" xfId="52" applyBorder="1">
      <alignment/>
      <protection/>
    </xf>
    <xf numFmtId="0" fontId="0" fillId="0" borderId="16" xfId="52" applyFont="1" applyFill="1" applyBorder="1" applyAlignment="1">
      <alignment/>
      <protection/>
    </xf>
    <xf numFmtId="0" fontId="20" fillId="0" borderId="15" xfId="52" applyFont="1" applyBorder="1">
      <alignment/>
      <protection/>
    </xf>
    <xf numFmtId="4" fontId="20" fillId="0" borderId="15" xfId="52" applyNumberFormat="1" applyFont="1" applyBorder="1">
      <alignment/>
      <protection/>
    </xf>
    <xf numFmtId="4" fontId="20" fillId="0" borderId="0" xfId="52" applyNumberFormat="1" applyFont="1" applyProtection="1">
      <alignment/>
      <protection locked="0"/>
    </xf>
    <xf numFmtId="0" fontId="20" fillId="0" borderId="0" xfId="52" applyFont="1">
      <alignment/>
      <protection/>
    </xf>
    <xf numFmtId="49" fontId="20" fillId="0" borderId="15" xfId="52" applyNumberFormat="1" applyFont="1" applyBorder="1" applyAlignment="1">
      <alignment horizontal="right"/>
      <protection/>
    </xf>
    <xf numFmtId="4" fontId="0" fillId="33" borderId="15" xfId="52" applyNumberFormat="1" applyFont="1" applyFill="1" applyBorder="1" applyProtection="1">
      <alignment/>
      <protection locked="0"/>
    </xf>
    <xf numFmtId="4" fontId="0" fillId="0" borderId="15" xfId="52" applyNumberFormat="1" applyBorder="1">
      <alignment/>
      <protection/>
    </xf>
    <xf numFmtId="0" fontId="20" fillId="0" borderId="0" xfId="52" applyFont="1" applyProtection="1">
      <alignment/>
      <protection locked="0"/>
    </xf>
    <xf numFmtId="0" fontId="3" fillId="0" borderId="17" xfId="52" applyFont="1" applyBorder="1" applyAlignment="1">
      <alignment horizontal="center" vertical="top" wrapText="1"/>
      <protection/>
    </xf>
    <xf numFmtId="4" fontId="0" fillId="15" borderId="15" xfId="52" applyNumberFormat="1" applyFont="1" applyFill="1" applyBorder="1" applyProtection="1">
      <alignment/>
      <protection locked="0"/>
    </xf>
    <xf numFmtId="0" fontId="3" fillId="0" borderId="0" xfId="52" applyFont="1" applyBorder="1" applyAlignment="1">
      <alignment horizontal="center" vertical="top" wrapText="1"/>
      <protection/>
    </xf>
    <xf numFmtId="4" fontId="0" fillId="0" borderId="15" xfId="52" applyNumberFormat="1" applyFont="1" applyFill="1" applyBorder="1" applyProtection="1">
      <alignment/>
      <protection locked="0"/>
    </xf>
    <xf numFmtId="0" fontId="3" fillId="35" borderId="18" xfId="52" applyFont="1" applyFill="1" applyBorder="1" applyAlignment="1">
      <alignment horizontal="center" vertical="top" wrapText="1"/>
      <protection/>
    </xf>
    <xf numFmtId="0" fontId="3" fillId="35" borderId="0" xfId="52" applyFont="1" applyFill="1" applyBorder="1" applyAlignment="1">
      <alignment horizontal="center" vertical="top" wrapText="1"/>
      <protection/>
    </xf>
    <xf numFmtId="4" fontId="0" fillId="33" borderId="15" xfId="52" applyNumberFormat="1" applyFill="1" applyBorder="1" applyProtection="1">
      <alignment/>
      <protection locked="0"/>
    </xf>
    <xf numFmtId="4" fontId="20" fillId="0" borderId="0" xfId="52" applyNumberFormat="1" applyFont="1">
      <alignment/>
      <protection/>
    </xf>
    <xf numFmtId="4" fontId="0" fillId="0" borderId="0" xfId="52" applyNumberFormat="1">
      <alignment/>
      <protection/>
    </xf>
    <xf numFmtId="0" fontId="9" fillId="0" borderId="15" xfId="0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 quotePrefix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1" fillId="0" borderId="2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 vertical="top" wrapText="1"/>
    </xf>
    <xf numFmtId="49" fontId="1" fillId="0" borderId="35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6" fillId="0" borderId="21" xfId="0" applyNumberFormat="1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horizontal="center" wrapText="1"/>
    </xf>
    <xf numFmtId="0" fontId="16" fillId="0" borderId="22" xfId="0" applyNumberFormat="1" applyFont="1" applyFill="1" applyBorder="1" applyAlignment="1">
      <alignment horizontal="center" wrapText="1"/>
    </xf>
    <xf numFmtId="49" fontId="16" fillId="0" borderId="21" xfId="0" applyNumberFormat="1" applyFont="1" applyFill="1" applyBorder="1" applyAlignment="1" quotePrefix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left" wrapText="1"/>
    </xf>
    <xf numFmtId="0" fontId="18" fillId="36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164"/>
  <sheetViews>
    <sheetView tabSelected="1" view="pageBreakPreview" zoomScale="115" zoomScaleSheetLayoutView="115" zoomScalePageLayoutView="0" workbookViewId="0" topLeftCell="A147">
      <selection activeCell="DB153" sqref="DB153:EJ153"/>
    </sheetView>
  </sheetViews>
  <sheetFormatPr defaultColWidth="0.875" defaultRowHeight="12" customHeight="1"/>
  <cols>
    <col min="1" max="11" width="0.875" style="1" customWidth="1"/>
    <col min="12" max="12" width="1.75390625" style="1" customWidth="1"/>
    <col min="13" max="84" width="0.875" style="1" customWidth="1"/>
    <col min="85" max="85" width="3.00390625" style="1" customWidth="1"/>
    <col min="86" max="111" width="0.875" style="1" customWidth="1"/>
    <col min="112" max="112" width="8.875" style="1" customWidth="1"/>
    <col min="113" max="113" width="0.6171875" style="1" customWidth="1"/>
    <col min="114" max="116" width="0.875" style="1" hidden="1" customWidth="1"/>
    <col min="117" max="117" width="12.00390625" style="1" customWidth="1"/>
    <col min="118" max="119" width="0.875" style="1" customWidth="1"/>
    <col min="120" max="120" width="0.12890625" style="1" customWidth="1"/>
    <col min="121" max="122" width="0.875" style="1" hidden="1" customWidth="1"/>
    <col min="123" max="127" width="0.875" style="1" customWidth="1"/>
    <col min="128" max="128" width="1.875" style="1" customWidth="1"/>
    <col min="129" max="129" width="1.12109375" style="1" customWidth="1"/>
    <col min="130" max="16384" width="0.875" style="1" customWidth="1"/>
  </cols>
  <sheetData>
    <row r="1" s="6" customFormat="1" ht="12.75">
      <c r="DI1" s="6" t="s">
        <v>14</v>
      </c>
    </row>
    <row r="2" spans="113:163" s="6" customFormat="1" ht="66" customHeight="1">
      <c r="DI2" s="180" t="s">
        <v>41</v>
      </c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</row>
    <row r="3" s="6" customFormat="1" ht="6" customHeight="1"/>
    <row r="4" s="14" customFormat="1" ht="12"/>
    <row r="5" s="14" customFormat="1" ht="12" customHeight="1"/>
    <row r="6" spans="123:163" s="2" customFormat="1" ht="12.75" customHeight="1"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87" t="s">
        <v>5</v>
      </c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9"/>
    </row>
    <row r="8" spans="53:163" s="4" customFormat="1" ht="33" customHeight="1">
      <c r="BA8" s="184" t="s">
        <v>134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5"/>
      <c r="DB8" s="15"/>
      <c r="DC8" s="15"/>
      <c r="DD8" s="15"/>
      <c r="DE8" s="15"/>
      <c r="DX8" s="19"/>
      <c r="DY8" s="19"/>
      <c r="DZ8" s="19"/>
      <c r="EA8" s="190" t="s">
        <v>20</v>
      </c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S8" s="132" t="s">
        <v>19</v>
      </c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4"/>
    </row>
    <row r="9" spans="1:163" s="17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P9" s="18"/>
      <c r="AQ9" s="185" t="s">
        <v>42</v>
      </c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6"/>
      <c r="CT9" s="181" t="s">
        <v>137</v>
      </c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3"/>
      <c r="DS9" s="22"/>
      <c r="DT9" s="22"/>
      <c r="DU9" s="22"/>
      <c r="DV9" s="22"/>
      <c r="DW9" s="22"/>
      <c r="DX9" s="23"/>
      <c r="DY9" s="23"/>
      <c r="DZ9" s="23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22"/>
      <c r="ES9" s="191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3"/>
    </row>
    <row r="10" spans="46:163" s="3" customFormat="1" ht="16.5" customHeight="1">
      <c r="AT10" s="78" t="s">
        <v>113</v>
      </c>
      <c r="AU10" s="78"/>
      <c r="AV10" s="78"/>
      <c r="AW10" s="78"/>
      <c r="AX10" s="78"/>
      <c r="AY10" s="78"/>
      <c r="AZ10" s="78"/>
      <c r="BA10" s="78"/>
      <c r="BB10" s="79" t="s">
        <v>131</v>
      </c>
      <c r="BC10" s="79"/>
      <c r="BD10" s="79"/>
      <c r="BE10" s="79"/>
      <c r="BF10" s="80" t="s">
        <v>130</v>
      </c>
      <c r="BG10" s="80"/>
      <c r="BH10" s="80"/>
      <c r="BI10" s="80"/>
      <c r="BJ10" s="80"/>
      <c r="BK10" s="80"/>
      <c r="BL10" s="80"/>
      <c r="BM10" s="166" t="s">
        <v>132</v>
      </c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S10" s="4"/>
      <c r="DT10" s="4"/>
      <c r="DU10" s="4"/>
      <c r="DV10" s="4"/>
      <c r="DW10" s="4"/>
      <c r="DX10" s="19"/>
      <c r="DY10" s="19"/>
      <c r="DZ10" s="19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4"/>
      <c r="ES10" s="194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142" t="s">
        <v>18</v>
      </c>
      <c r="BJ11" s="142"/>
      <c r="BK11" s="142"/>
      <c r="BL11" s="142"/>
      <c r="BM11" s="142"/>
      <c r="BN11" s="142"/>
      <c r="BO11" s="141" t="s">
        <v>66</v>
      </c>
      <c r="BP11" s="141"/>
      <c r="BQ11" s="141"/>
      <c r="BR11" s="141"/>
      <c r="BS11" s="164" t="s">
        <v>0</v>
      </c>
      <c r="BT11" s="164"/>
      <c r="BU11" s="164"/>
      <c r="BV11" s="141" t="s">
        <v>141</v>
      </c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78">
        <v>20</v>
      </c>
      <c r="CN11" s="178"/>
      <c r="CO11" s="178"/>
      <c r="CP11" s="178"/>
      <c r="CQ11" s="178"/>
      <c r="CR11" s="179" t="s">
        <v>136</v>
      </c>
      <c r="CS11" s="179"/>
      <c r="CT11" s="179"/>
      <c r="CU11" s="179"/>
      <c r="CV11" s="164" t="s">
        <v>1</v>
      </c>
      <c r="CW11" s="164"/>
      <c r="CX11" s="164"/>
      <c r="CY11" s="164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25" t="s">
        <v>6</v>
      </c>
      <c r="ES11" s="158" t="s">
        <v>138</v>
      </c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60"/>
    </row>
    <row r="12" spans="128:163" s="4" customFormat="1" ht="15"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S12" s="161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3"/>
    </row>
    <row r="13" spans="1:163" ht="19.5" customHeight="1">
      <c r="A13" s="45" t="s">
        <v>43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85" t="s">
        <v>139</v>
      </c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X13" s="167" t="s">
        <v>21</v>
      </c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S13" s="168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70"/>
    </row>
    <row r="14" spans="1:163" ht="17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S14" s="171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3"/>
    </row>
    <row r="15" spans="123:163" ht="6" customHeight="1">
      <c r="DS15" s="4"/>
      <c r="DT15" s="4"/>
      <c r="DU15" s="4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S15" s="174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6"/>
    </row>
    <row r="16" spans="1:163" ht="15.75" customHeight="1">
      <c r="A16" s="130" t="s">
        <v>44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S16" s="197" t="s">
        <v>111</v>
      </c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9"/>
    </row>
    <row r="17" spans="1:163" ht="15">
      <c r="A17" s="177" t="s">
        <v>53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 t="s">
        <v>7</v>
      </c>
      <c r="ES17" s="200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201"/>
    </row>
    <row r="18" spans="1:163" ht="1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 t="s">
        <v>7</v>
      </c>
      <c r="ES18" s="143" t="s">
        <v>112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5"/>
    </row>
    <row r="19" spans="1:163" ht="15">
      <c r="A19" s="146" t="s">
        <v>45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 t="s">
        <v>7</v>
      </c>
      <c r="ES19" s="143" t="s">
        <v>110</v>
      </c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5"/>
    </row>
    <row r="20" spans="1:163" ht="9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50"/>
    </row>
    <row r="21" spans="1:163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12"/>
      <c r="DW21" s="12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S21" s="151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3"/>
    </row>
    <row r="22" spans="1:163" s="12" customFormat="1" ht="16.5" customHeight="1" thickBot="1">
      <c r="A22" s="157" t="s">
        <v>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39" t="s">
        <v>140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S22" s="154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6"/>
    </row>
    <row r="23" spans="1:163" s="12" customFormat="1" ht="1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</row>
    <row r="24" spans="1:125" ht="24.75" customHeight="1">
      <c r="A24" s="147" t="s">
        <v>107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</row>
    <row r="25" ht="15"/>
    <row r="26" spans="1:163" ht="18">
      <c r="A26" s="202" t="s">
        <v>82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</row>
    <row r="28" spans="72:89" s="4" customFormat="1" ht="15">
      <c r="BT28" s="128" t="s">
        <v>8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9" t="s">
        <v>66</v>
      </c>
      <c r="CE28" s="129"/>
      <c r="CF28" s="129"/>
      <c r="CG28" s="129"/>
      <c r="CH28" s="129"/>
      <c r="CI28" s="129"/>
      <c r="CJ28" s="129"/>
      <c r="CK28" s="129"/>
    </row>
    <row r="29" ht="15.75" thickBot="1"/>
    <row r="30" spans="1:163" ht="16.5" customHeight="1">
      <c r="A30" s="130" t="s">
        <v>46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27" t="s">
        <v>54</v>
      </c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76"/>
      <c r="DO30" s="131" t="s">
        <v>22</v>
      </c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Q30" s="132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4"/>
    </row>
    <row r="31" spans="1:163" ht="15.75" thickBot="1">
      <c r="A31" s="127" t="s">
        <v>55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76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Q31" s="135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7"/>
    </row>
    <row r="32" spans="1:163" ht="17.25" customHeight="1">
      <c r="A32" s="125" t="s">
        <v>47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 t="s">
        <v>56</v>
      </c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77"/>
      <c r="EO32" s="24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</row>
    <row r="33" spans="1:116" ht="15.7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</row>
    <row r="34" ht="12.75" customHeight="1"/>
    <row r="35" ht="15.75" customHeight="1">
      <c r="A35" s="1" t="s">
        <v>84</v>
      </c>
    </row>
    <row r="36" ht="15.75" customHeight="1">
      <c r="A36" s="1" t="s">
        <v>85</v>
      </c>
    </row>
    <row r="37" ht="3" customHeight="1"/>
    <row r="38" spans="1:163" s="33" customFormat="1" ht="13.5" customHeight="1">
      <c r="A38" s="100" t="s">
        <v>24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  <c r="M38" s="99" t="s">
        <v>48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1"/>
      <c r="AW38" s="99" t="s">
        <v>49</v>
      </c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1"/>
      <c r="BU38" s="119" t="s">
        <v>50</v>
      </c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</row>
    <row r="39" spans="1:163" s="33" customFormat="1" ht="21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4"/>
      <c r="M39" s="102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4"/>
      <c r="AW39" s="102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4"/>
      <c r="BU39" s="99" t="s">
        <v>25</v>
      </c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1"/>
      <c r="CH39" s="108" t="s">
        <v>23</v>
      </c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10"/>
      <c r="CZ39" s="119" t="s">
        <v>28</v>
      </c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1"/>
      <c r="DY39" s="99" t="s">
        <v>125</v>
      </c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1"/>
      <c r="EK39" s="99" t="s">
        <v>126</v>
      </c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1"/>
      <c r="EW39" s="99" t="s">
        <v>31</v>
      </c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</row>
    <row r="40" spans="1:163" s="33" customFormat="1" ht="11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5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7"/>
      <c r="AW40" s="105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2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4"/>
      <c r="CH40" s="108" t="s">
        <v>26</v>
      </c>
      <c r="CI40" s="109"/>
      <c r="CJ40" s="109"/>
      <c r="CK40" s="109"/>
      <c r="CL40" s="109"/>
      <c r="CM40" s="109"/>
      <c r="CN40" s="109"/>
      <c r="CO40" s="109"/>
      <c r="CP40" s="109"/>
      <c r="CQ40" s="110"/>
      <c r="CR40" s="108" t="s">
        <v>27</v>
      </c>
      <c r="CS40" s="109"/>
      <c r="CT40" s="109"/>
      <c r="CU40" s="109"/>
      <c r="CV40" s="109"/>
      <c r="CW40" s="109"/>
      <c r="CX40" s="109"/>
      <c r="CY40" s="110"/>
      <c r="CZ40" s="99" t="s">
        <v>51</v>
      </c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1"/>
      <c r="DM40" s="81" t="s">
        <v>123</v>
      </c>
      <c r="DN40" s="99" t="s">
        <v>124</v>
      </c>
      <c r="DO40" s="100"/>
      <c r="DP40" s="100"/>
      <c r="DQ40" s="100"/>
      <c r="DR40" s="100"/>
      <c r="DS40" s="100"/>
      <c r="DT40" s="100"/>
      <c r="DU40" s="100"/>
      <c r="DV40" s="100"/>
      <c r="DW40" s="100"/>
      <c r="DX40" s="101"/>
      <c r="DY40" s="102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4"/>
      <c r="EK40" s="102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4"/>
      <c r="EW40" s="102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</row>
    <row r="41" spans="1:163" s="33" customFormat="1" ht="14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4"/>
      <c r="M41" s="34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35"/>
      <c r="Y41" s="3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35"/>
      <c r="AK41" s="34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35"/>
      <c r="AW41" s="34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35"/>
      <c r="BI41" s="34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35"/>
      <c r="BU41" s="102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4"/>
      <c r="CH41" s="111"/>
      <c r="CI41" s="112"/>
      <c r="CJ41" s="112"/>
      <c r="CK41" s="112"/>
      <c r="CL41" s="112"/>
      <c r="CM41" s="112"/>
      <c r="CN41" s="112"/>
      <c r="CO41" s="112"/>
      <c r="CP41" s="112"/>
      <c r="CQ41" s="113"/>
      <c r="CR41" s="111"/>
      <c r="CS41" s="112"/>
      <c r="CT41" s="112"/>
      <c r="CU41" s="112"/>
      <c r="CV41" s="112"/>
      <c r="CW41" s="112"/>
      <c r="CX41" s="112"/>
      <c r="CY41" s="113"/>
      <c r="CZ41" s="102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4"/>
      <c r="DM41" s="82"/>
      <c r="DN41" s="102"/>
      <c r="DO41" s="103"/>
      <c r="DP41" s="103"/>
      <c r="DQ41" s="103"/>
      <c r="DR41" s="103"/>
      <c r="DS41" s="103"/>
      <c r="DT41" s="103"/>
      <c r="DU41" s="103"/>
      <c r="DV41" s="103"/>
      <c r="DW41" s="103"/>
      <c r="DX41" s="104"/>
      <c r="DY41" s="102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4"/>
      <c r="EK41" s="102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4"/>
      <c r="EW41" s="102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</row>
    <row r="42" spans="1:163" s="33" customFormat="1" ht="35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96" t="s">
        <v>33</v>
      </c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8"/>
      <c r="Y42" s="96" t="s">
        <v>33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96" t="s">
        <v>33</v>
      </c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8"/>
      <c r="AW42" s="96" t="s">
        <v>33</v>
      </c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8"/>
      <c r="BI42" s="96" t="s">
        <v>33</v>
      </c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8"/>
      <c r="BU42" s="105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7"/>
      <c r="CH42" s="114"/>
      <c r="CI42" s="115"/>
      <c r="CJ42" s="115"/>
      <c r="CK42" s="115"/>
      <c r="CL42" s="115"/>
      <c r="CM42" s="115"/>
      <c r="CN42" s="115"/>
      <c r="CO42" s="115"/>
      <c r="CP42" s="115"/>
      <c r="CQ42" s="116"/>
      <c r="CR42" s="114"/>
      <c r="CS42" s="115"/>
      <c r="CT42" s="115"/>
      <c r="CU42" s="115"/>
      <c r="CV42" s="115"/>
      <c r="CW42" s="115"/>
      <c r="CX42" s="115"/>
      <c r="CY42" s="116"/>
      <c r="CZ42" s="105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7"/>
      <c r="DM42" s="83"/>
      <c r="DN42" s="105"/>
      <c r="DO42" s="106"/>
      <c r="DP42" s="106"/>
      <c r="DQ42" s="106"/>
      <c r="DR42" s="106"/>
      <c r="DS42" s="106"/>
      <c r="DT42" s="106"/>
      <c r="DU42" s="106"/>
      <c r="DV42" s="106"/>
      <c r="DW42" s="106"/>
      <c r="DX42" s="107"/>
      <c r="DY42" s="105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7"/>
      <c r="EK42" s="105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7"/>
      <c r="EW42" s="105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</row>
    <row r="43" spans="1:163" s="36" customFormat="1" ht="12" customHeight="1">
      <c r="A43" s="93">
        <v>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2">
        <v>2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4"/>
      <c r="Y43" s="92">
        <v>3</v>
      </c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92">
        <v>4</v>
      </c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  <c r="AW43" s="92">
        <v>5</v>
      </c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4"/>
      <c r="BI43" s="92">
        <v>6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4"/>
      <c r="BU43" s="92">
        <v>7</v>
      </c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4"/>
      <c r="CH43" s="92">
        <v>8</v>
      </c>
      <c r="CI43" s="93"/>
      <c r="CJ43" s="93"/>
      <c r="CK43" s="93"/>
      <c r="CL43" s="93"/>
      <c r="CM43" s="93"/>
      <c r="CN43" s="93"/>
      <c r="CO43" s="93"/>
      <c r="CP43" s="93"/>
      <c r="CQ43" s="94"/>
      <c r="CR43" s="92">
        <v>9</v>
      </c>
      <c r="CS43" s="93"/>
      <c r="CT43" s="93"/>
      <c r="CU43" s="93"/>
      <c r="CV43" s="93"/>
      <c r="CW43" s="93"/>
      <c r="CX43" s="93"/>
      <c r="CY43" s="94"/>
      <c r="CZ43" s="92">
        <v>10</v>
      </c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4"/>
      <c r="DM43" s="75">
        <v>11</v>
      </c>
      <c r="DN43" s="92">
        <v>12</v>
      </c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>
        <v>13</v>
      </c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4"/>
      <c r="EK43" s="92">
        <v>14</v>
      </c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4"/>
      <c r="EW43" s="92">
        <v>15</v>
      </c>
      <c r="EX43" s="93"/>
      <c r="EY43" s="93"/>
      <c r="EZ43" s="93"/>
      <c r="FA43" s="93"/>
      <c r="FB43" s="93"/>
      <c r="FC43" s="93"/>
      <c r="FD43" s="93"/>
      <c r="FE43" s="93"/>
      <c r="FF43" s="93"/>
      <c r="FG43" s="93"/>
    </row>
    <row r="44" spans="1:163" s="37" customFormat="1" ht="72" customHeigh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 t="s">
        <v>57</v>
      </c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122" t="s">
        <v>59</v>
      </c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91" t="s">
        <v>60</v>
      </c>
      <c r="CI44" s="91"/>
      <c r="CJ44" s="91"/>
      <c r="CK44" s="91"/>
      <c r="CL44" s="91"/>
      <c r="CM44" s="91"/>
      <c r="CN44" s="91"/>
      <c r="CO44" s="91"/>
      <c r="CP44" s="91"/>
      <c r="CQ44" s="91"/>
      <c r="CR44" s="86" t="s">
        <v>61</v>
      </c>
      <c r="CS44" s="86"/>
      <c r="CT44" s="86"/>
      <c r="CU44" s="86"/>
      <c r="CV44" s="86"/>
      <c r="CW44" s="86"/>
      <c r="CX44" s="86"/>
      <c r="CY44" s="86"/>
      <c r="CZ44" s="84" t="s">
        <v>62</v>
      </c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74" t="s">
        <v>129</v>
      </c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</row>
    <row r="45" spans="1:163" s="37" customFormat="1" ht="72" customHeight="1" hidden="1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 t="s">
        <v>58</v>
      </c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122" t="s">
        <v>59</v>
      </c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91" t="s">
        <v>60</v>
      </c>
      <c r="CI45" s="91"/>
      <c r="CJ45" s="91"/>
      <c r="CK45" s="91"/>
      <c r="CL45" s="91"/>
      <c r="CM45" s="91"/>
      <c r="CN45" s="91"/>
      <c r="CO45" s="91"/>
      <c r="CP45" s="91"/>
      <c r="CQ45" s="91"/>
      <c r="CR45" s="86" t="s">
        <v>61</v>
      </c>
      <c r="CS45" s="86"/>
      <c r="CT45" s="86"/>
      <c r="CU45" s="86"/>
      <c r="CV45" s="86"/>
      <c r="CW45" s="86"/>
      <c r="CX45" s="86"/>
      <c r="CY45" s="86"/>
      <c r="CZ45" s="84" t="s">
        <v>62</v>
      </c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74" t="s">
        <v>129</v>
      </c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</row>
    <row r="46" ht="12.75" customHeight="1"/>
    <row r="47" spans="1:119" s="4" customFormat="1" ht="16.5" customHeight="1">
      <c r="A47" s="4" t="s">
        <v>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</row>
    <row r="48" ht="3" customHeight="1"/>
    <row r="49" spans="1:163" s="33" customFormat="1" ht="13.5" customHeight="1">
      <c r="A49" s="100" t="s">
        <v>24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99" t="s">
        <v>48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1"/>
      <c r="AW49" s="99" t="s">
        <v>49</v>
      </c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1"/>
      <c r="BU49" s="119" t="s">
        <v>50</v>
      </c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1"/>
      <c r="EY49" s="99" t="s">
        <v>16</v>
      </c>
      <c r="EZ49" s="100"/>
      <c r="FA49" s="100"/>
      <c r="FB49" s="100"/>
      <c r="FC49" s="100"/>
      <c r="FD49" s="100"/>
      <c r="FE49" s="100"/>
      <c r="FF49" s="100"/>
      <c r="FG49" s="100"/>
    </row>
    <row r="50" spans="1:163" s="33" customFormat="1" ht="2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4"/>
      <c r="AW50" s="102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4"/>
      <c r="BU50" s="99" t="s">
        <v>36</v>
      </c>
      <c r="BV50" s="100"/>
      <c r="BW50" s="100"/>
      <c r="BX50" s="100"/>
      <c r="BY50" s="100"/>
      <c r="BZ50" s="100"/>
      <c r="CA50" s="100"/>
      <c r="CB50" s="100"/>
      <c r="CC50" s="100"/>
      <c r="CD50" s="100"/>
      <c r="CE50" s="101"/>
      <c r="CF50" s="108" t="s">
        <v>23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10"/>
      <c r="CW50" s="119" t="s">
        <v>28</v>
      </c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1"/>
      <c r="DS50" s="99" t="s">
        <v>128</v>
      </c>
      <c r="DT50" s="100"/>
      <c r="DU50" s="100"/>
      <c r="DV50" s="100"/>
      <c r="DW50" s="100"/>
      <c r="DX50" s="100"/>
      <c r="DY50" s="100"/>
      <c r="DZ50" s="100"/>
      <c r="EA50" s="100"/>
      <c r="EB50" s="100"/>
      <c r="EC50" s="101"/>
      <c r="ED50" s="99" t="s">
        <v>126</v>
      </c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1"/>
      <c r="EP50" s="99" t="s">
        <v>15</v>
      </c>
      <c r="EQ50" s="100"/>
      <c r="ER50" s="100"/>
      <c r="ES50" s="100"/>
      <c r="ET50" s="100"/>
      <c r="EU50" s="100"/>
      <c r="EV50" s="100"/>
      <c r="EW50" s="100"/>
      <c r="EX50" s="100"/>
      <c r="EY50" s="102"/>
      <c r="EZ50" s="103"/>
      <c r="FA50" s="103"/>
      <c r="FB50" s="103"/>
      <c r="FC50" s="103"/>
      <c r="FD50" s="103"/>
      <c r="FE50" s="103"/>
      <c r="FF50" s="103"/>
      <c r="FG50" s="103"/>
    </row>
    <row r="51" spans="1:163" s="33" customFormat="1" ht="11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7"/>
      <c r="AW51" s="105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02"/>
      <c r="BV51" s="103"/>
      <c r="BW51" s="103"/>
      <c r="BX51" s="103"/>
      <c r="BY51" s="103"/>
      <c r="BZ51" s="103"/>
      <c r="CA51" s="103"/>
      <c r="CB51" s="103"/>
      <c r="CC51" s="103"/>
      <c r="CD51" s="103"/>
      <c r="CE51" s="104"/>
      <c r="CF51" s="108" t="s">
        <v>26</v>
      </c>
      <c r="CG51" s="109"/>
      <c r="CH51" s="109"/>
      <c r="CI51" s="109"/>
      <c r="CJ51" s="109"/>
      <c r="CK51" s="109"/>
      <c r="CL51" s="109"/>
      <c r="CM51" s="109"/>
      <c r="CN51" s="110"/>
      <c r="CO51" s="108" t="s">
        <v>27</v>
      </c>
      <c r="CP51" s="109"/>
      <c r="CQ51" s="109"/>
      <c r="CR51" s="109"/>
      <c r="CS51" s="109"/>
      <c r="CT51" s="109"/>
      <c r="CU51" s="109"/>
      <c r="CV51" s="110"/>
      <c r="CW51" s="99" t="s">
        <v>106</v>
      </c>
      <c r="CX51" s="100"/>
      <c r="CY51" s="100"/>
      <c r="CZ51" s="100"/>
      <c r="DA51" s="100"/>
      <c r="DB51" s="100"/>
      <c r="DC51" s="100"/>
      <c r="DD51" s="100"/>
      <c r="DE51" s="100"/>
      <c r="DF51" s="100"/>
      <c r="DG51" s="101"/>
      <c r="DH51" s="81" t="s">
        <v>123</v>
      </c>
      <c r="DI51" s="99" t="s">
        <v>127</v>
      </c>
      <c r="DJ51" s="100"/>
      <c r="DK51" s="100"/>
      <c r="DL51" s="100"/>
      <c r="DM51" s="100"/>
      <c r="DN51" s="100"/>
      <c r="DO51" s="100"/>
      <c r="DP51" s="100"/>
      <c r="DQ51" s="100"/>
      <c r="DR51" s="101"/>
      <c r="DS51" s="102"/>
      <c r="DT51" s="103"/>
      <c r="DU51" s="103"/>
      <c r="DV51" s="103"/>
      <c r="DW51" s="103"/>
      <c r="DX51" s="103"/>
      <c r="DY51" s="103"/>
      <c r="DZ51" s="103"/>
      <c r="EA51" s="103"/>
      <c r="EB51" s="103"/>
      <c r="EC51" s="104"/>
      <c r="ED51" s="102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4"/>
      <c r="EP51" s="102"/>
      <c r="EQ51" s="103"/>
      <c r="ER51" s="103"/>
      <c r="ES51" s="103"/>
      <c r="ET51" s="103"/>
      <c r="EU51" s="103"/>
      <c r="EV51" s="103"/>
      <c r="EW51" s="103"/>
      <c r="EX51" s="103"/>
      <c r="EY51" s="102"/>
      <c r="EZ51" s="103"/>
      <c r="FA51" s="103"/>
      <c r="FB51" s="103"/>
      <c r="FC51" s="103"/>
      <c r="FD51" s="103"/>
      <c r="FE51" s="103"/>
      <c r="FF51" s="103"/>
      <c r="FG51" s="103"/>
    </row>
    <row r="52" spans="1:163" s="33" customFormat="1" ht="14.2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4"/>
      <c r="M52" s="34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35"/>
      <c r="Y52" s="3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35"/>
      <c r="AK52" s="34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35"/>
      <c r="AW52" s="34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35"/>
      <c r="BI52" s="34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35"/>
      <c r="BU52" s="102"/>
      <c r="BV52" s="103"/>
      <c r="BW52" s="103"/>
      <c r="BX52" s="103"/>
      <c r="BY52" s="103"/>
      <c r="BZ52" s="103"/>
      <c r="CA52" s="103"/>
      <c r="CB52" s="103"/>
      <c r="CC52" s="103"/>
      <c r="CD52" s="103"/>
      <c r="CE52" s="104"/>
      <c r="CF52" s="111"/>
      <c r="CG52" s="112"/>
      <c r="CH52" s="112"/>
      <c r="CI52" s="112"/>
      <c r="CJ52" s="112"/>
      <c r="CK52" s="112"/>
      <c r="CL52" s="112"/>
      <c r="CM52" s="112"/>
      <c r="CN52" s="113"/>
      <c r="CO52" s="111"/>
      <c r="CP52" s="112"/>
      <c r="CQ52" s="112"/>
      <c r="CR52" s="112"/>
      <c r="CS52" s="112"/>
      <c r="CT52" s="112"/>
      <c r="CU52" s="112"/>
      <c r="CV52" s="113"/>
      <c r="CW52" s="102"/>
      <c r="CX52" s="103"/>
      <c r="CY52" s="103"/>
      <c r="CZ52" s="103"/>
      <c r="DA52" s="103"/>
      <c r="DB52" s="103"/>
      <c r="DC52" s="103"/>
      <c r="DD52" s="103"/>
      <c r="DE52" s="103"/>
      <c r="DF52" s="103"/>
      <c r="DG52" s="104"/>
      <c r="DH52" s="82"/>
      <c r="DI52" s="102"/>
      <c r="DJ52" s="103"/>
      <c r="DK52" s="103"/>
      <c r="DL52" s="103"/>
      <c r="DM52" s="103"/>
      <c r="DN52" s="103"/>
      <c r="DO52" s="103"/>
      <c r="DP52" s="103"/>
      <c r="DQ52" s="103"/>
      <c r="DR52" s="104"/>
      <c r="DS52" s="102"/>
      <c r="DT52" s="103"/>
      <c r="DU52" s="103"/>
      <c r="DV52" s="103"/>
      <c r="DW52" s="103"/>
      <c r="DX52" s="103"/>
      <c r="DY52" s="103"/>
      <c r="DZ52" s="103"/>
      <c r="EA52" s="103"/>
      <c r="EB52" s="103"/>
      <c r="EC52" s="104"/>
      <c r="ED52" s="102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4"/>
      <c r="EP52" s="102"/>
      <c r="EQ52" s="103"/>
      <c r="ER52" s="103"/>
      <c r="ES52" s="103"/>
      <c r="ET52" s="103"/>
      <c r="EU52" s="103"/>
      <c r="EV52" s="103"/>
      <c r="EW52" s="103"/>
      <c r="EX52" s="103"/>
      <c r="EY52" s="102"/>
      <c r="EZ52" s="103"/>
      <c r="FA52" s="103"/>
      <c r="FB52" s="103"/>
      <c r="FC52" s="103"/>
      <c r="FD52" s="103"/>
      <c r="FE52" s="103"/>
      <c r="FF52" s="103"/>
      <c r="FG52" s="103"/>
    </row>
    <row r="53" spans="1:163" s="33" customFormat="1" ht="35.2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96" t="s">
        <v>35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  <c r="Y53" s="96" t="s">
        <v>35</v>
      </c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96" t="s">
        <v>35</v>
      </c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8"/>
      <c r="AW53" s="96" t="s">
        <v>35</v>
      </c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8"/>
      <c r="BI53" s="96" t="s">
        <v>35</v>
      </c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8"/>
      <c r="BU53" s="105"/>
      <c r="BV53" s="106"/>
      <c r="BW53" s="106"/>
      <c r="BX53" s="106"/>
      <c r="BY53" s="106"/>
      <c r="BZ53" s="106"/>
      <c r="CA53" s="106"/>
      <c r="CB53" s="106"/>
      <c r="CC53" s="106"/>
      <c r="CD53" s="106"/>
      <c r="CE53" s="107"/>
      <c r="CF53" s="114"/>
      <c r="CG53" s="115"/>
      <c r="CH53" s="115"/>
      <c r="CI53" s="115"/>
      <c r="CJ53" s="115"/>
      <c r="CK53" s="115"/>
      <c r="CL53" s="115"/>
      <c r="CM53" s="115"/>
      <c r="CN53" s="116"/>
      <c r="CO53" s="114"/>
      <c r="CP53" s="115"/>
      <c r="CQ53" s="115"/>
      <c r="CR53" s="115"/>
      <c r="CS53" s="115"/>
      <c r="CT53" s="115"/>
      <c r="CU53" s="115"/>
      <c r="CV53" s="116"/>
      <c r="CW53" s="105"/>
      <c r="CX53" s="106"/>
      <c r="CY53" s="106"/>
      <c r="CZ53" s="106"/>
      <c r="DA53" s="106"/>
      <c r="DB53" s="106"/>
      <c r="DC53" s="106"/>
      <c r="DD53" s="106"/>
      <c r="DE53" s="106"/>
      <c r="DF53" s="106"/>
      <c r="DG53" s="107"/>
      <c r="DH53" s="83"/>
      <c r="DI53" s="105"/>
      <c r="DJ53" s="106"/>
      <c r="DK53" s="106"/>
      <c r="DL53" s="106"/>
      <c r="DM53" s="106"/>
      <c r="DN53" s="106"/>
      <c r="DO53" s="106"/>
      <c r="DP53" s="106"/>
      <c r="DQ53" s="106"/>
      <c r="DR53" s="107"/>
      <c r="DS53" s="105"/>
      <c r="DT53" s="106"/>
      <c r="DU53" s="106"/>
      <c r="DV53" s="106"/>
      <c r="DW53" s="106"/>
      <c r="DX53" s="106"/>
      <c r="DY53" s="106"/>
      <c r="DZ53" s="106"/>
      <c r="EA53" s="106"/>
      <c r="EB53" s="106"/>
      <c r="EC53" s="107"/>
      <c r="ED53" s="105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7"/>
      <c r="EP53" s="105"/>
      <c r="EQ53" s="106"/>
      <c r="ER53" s="106"/>
      <c r="ES53" s="106"/>
      <c r="ET53" s="106"/>
      <c r="EU53" s="106"/>
      <c r="EV53" s="106"/>
      <c r="EW53" s="106"/>
      <c r="EX53" s="106"/>
      <c r="EY53" s="105"/>
      <c r="EZ53" s="106"/>
      <c r="FA53" s="106"/>
      <c r="FB53" s="106"/>
      <c r="FC53" s="106"/>
      <c r="FD53" s="106"/>
      <c r="FE53" s="106"/>
      <c r="FF53" s="106"/>
      <c r="FG53" s="106"/>
    </row>
    <row r="54" spans="1:163" s="36" customFormat="1" ht="12" customHeight="1">
      <c r="A54" s="93">
        <v>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92">
        <v>2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4"/>
      <c r="Y54" s="92">
        <v>3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4"/>
      <c r="AK54" s="92">
        <v>4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4"/>
      <c r="AW54" s="92">
        <v>5</v>
      </c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4"/>
      <c r="BI54" s="92">
        <v>6</v>
      </c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4"/>
      <c r="BU54" s="92">
        <v>7</v>
      </c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>
        <v>8</v>
      </c>
      <c r="CG54" s="93"/>
      <c r="CH54" s="93"/>
      <c r="CI54" s="93"/>
      <c r="CJ54" s="93"/>
      <c r="CK54" s="93"/>
      <c r="CL54" s="93"/>
      <c r="CM54" s="93"/>
      <c r="CN54" s="94"/>
      <c r="CO54" s="92">
        <v>9</v>
      </c>
      <c r="CP54" s="93"/>
      <c r="CQ54" s="93"/>
      <c r="CR54" s="93"/>
      <c r="CS54" s="93"/>
      <c r="CT54" s="93"/>
      <c r="CU54" s="93"/>
      <c r="CV54" s="94"/>
      <c r="CW54" s="92">
        <v>10</v>
      </c>
      <c r="CX54" s="93"/>
      <c r="CY54" s="93"/>
      <c r="CZ54" s="93"/>
      <c r="DA54" s="93"/>
      <c r="DB54" s="93"/>
      <c r="DC54" s="93"/>
      <c r="DD54" s="93"/>
      <c r="DE54" s="93"/>
      <c r="DF54" s="93"/>
      <c r="DG54" s="94"/>
      <c r="DH54" s="75">
        <v>11</v>
      </c>
      <c r="DI54" s="92">
        <v>12</v>
      </c>
      <c r="DJ54" s="93"/>
      <c r="DK54" s="93"/>
      <c r="DL54" s="93"/>
      <c r="DM54" s="93"/>
      <c r="DN54" s="93"/>
      <c r="DO54" s="93"/>
      <c r="DP54" s="93"/>
      <c r="DQ54" s="93"/>
      <c r="DR54" s="94"/>
      <c r="DS54" s="92">
        <v>13</v>
      </c>
      <c r="DT54" s="93"/>
      <c r="DU54" s="93"/>
      <c r="DV54" s="93"/>
      <c r="DW54" s="93"/>
      <c r="DX54" s="93"/>
      <c r="DY54" s="93"/>
      <c r="DZ54" s="93"/>
      <c r="EA54" s="93"/>
      <c r="EB54" s="93"/>
      <c r="EC54" s="94"/>
      <c r="ED54" s="92">
        <v>14</v>
      </c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4"/>
      <c r="EP54" s="92">
        <v>15</v>
      </c>
      <c r="EQ54" s="93"/>
      <c r="ER54" s="93"/>
      <c r="ES54" s="93"/>
      <c r="ET54" s="93"/>
      <c r="EU54" s="93"/>
      <c r="EV54" s="93"/>
      <c r="EW54" s="93"/>
      <c r="EX54" s="93"/>
      <c r="EY54" s="92">
        <v>16</v>
      </c>
      <c r="EZ54" s="93"/>
      <c r="FA54" s="93"/>
      <c r="FB54" s="93"/>
      <c r="FC54" s="93"/>
      <c r="FD54" s="93"/>
      <c r="FE54" s="93"/>
      <c r="FF54" s="93"/>
      <c r="FG54" s="93"/>
    </row>
    <row r="55" spans="1:163" s="37" customFormat="1" ht="48.75" customHeight="1">
      <c r="A55" s="88">
        <f>A44</f>
        <v>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 t="s">
        <v>57</v>
      </c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7" t="s">
        <v>63</v>
      </c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91" t="s">
        <v>64</v>
      </c>
      <c r="CG55" s="91"/>
      <c r="CH55" s="91"/>
      <c r="CI55" s="91"/>
      <c r="CJ55" s="91"/>
      <c r="CK55" s="91"/>
      <c r="CL55" s="91"/>
      <c r="CM55" s="91"/>
      <c r="CN55" s="91"/>
      <c r="CO55" s="86" t="s">
        <v>65</v>
      </c>
      <c r="CP55" s="86"/>
      <c r="CQ55" s="86"/>
      <c r="CR55" s="86"/>
      <c r="CS55" s="86"/>
      <c r="CT55" s="86"/>
      <c r="CU55" s="86"/>
      <c r="CV55" s="86"/>
      <c r="CW55" s="84">
        <f>Лист2!H4+Лист2!I4</f>
        <v>350</v>
      </c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74">
        <f>CW55</f>
        <v>350</v>
      </c>
      <c r="DI55" s="84">
        <f>DH55</f>
        <v>350</v>
      </c>
      <c r="DJ55" s="84"/>
      <c r="DK55" s="84"/>
      <c r="DL55" s="84"/>
      <c r="DM55" s="84"/>
      <c r="DN55" s="84"/>
      <c r="DO55" s="84"/>
      <c r="DP55" s="84"/>
      <c r="DQ55" s="84"/>
      <c r="DR55" s="84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8"/>
      <c r="EQ55" s="118"/>
      <c r="ER55" s="118"/>
      <c r="ES55" s="118"/>
      <c r="ET55" s="118"/>
      <c r="EU55" s="118"/>
      <c r="EV55" s="118"/>
      <c r="EW55" s="118"/>
      <c r="EX55" s="118"/>
      <c r="EY55" s="84"/>
      <c r="EZ55" s="84"/>
      <c r="FA55" s="84"/>
      <c r="FB55" s="84"/>
      <c r="FC55" s="84"/>
      <c r="FD55" s="84"/>
      <c r="FE55" s="84"/>
      <c r="FF55" s="84"/>
      <c r="FG55" s="84"/>
    </row>
    <row r="56" spans="1:163" s="37" customFormat="1" ht="50.25" customHeight="1" hidden="1">
      <c r="A56" s="88">
        <f>A45</f>
        <v>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 t="s">
        <v>58</v>
      </c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7" t="s">
        <v>63</v>
      </c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91" t="s">
        <v>64</v>
      </c>
      <c r="CG56" s="91"/>
      <c r="CH56" s="91"/>
      <c r="CI56" s="91"/>
      <c r="CJ56" s="91"/>
      <c r="CK56" s="91"/>
      <c r="CL56" s="91"/>
      <c r="CM56" s="91"/>
      <c r="CN56" s="91"/>
      <c r="CO56" s="86" t="s">
        <v>65</v>
      </c>
      <c r="CP56" s="86"/>
      <c r="CQ56" s="86"/>
      <c r="CR56" s="86"/>
      <c r="CS56" s="86"/>
      <c r="CT56" s="86"/>
      <c r="CU56" s="86"/>
      <c r="CV56" s="86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7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7"/>
      <c r="EQ56" s="87"/>
      <c r="ER56" s="87"/>
      <c r="ES56" s="87"/>
      <c r="ET56" s="87"/>
      <c r="EU56" s="87"/>
      <c r="EV56" s="87"/>
      <c r="EW56" s="87"/>
      <c r="EX56" s="87"/>
      <c r="EY56" s="84"/>
      <c r="EZ56" s="84"/>
      <c r="FA56" s="84"/>
      <c r="FB56" s="84"/>
      <c r="FC56" s="84"/>
      <c r="FD56" s="84"/>
      <c r="FE56" s="84"/>
      <c r="FF56" s="84"/>
      <c r="FG56" s="84"/>
    </row>
    <row r="58" spans="72:89" s="4" customFormat="1" ht="15">
      <c r="BT58" s="128" t="s">
        <v>8</v>
      </c>
      <c r="BU58" s="128"/>
      <c r="BV58" s="128"/>
      <c r="BW58" s="128"/>
      <c r="BX58" s="128"/>
      <c r="BY58" s="128"/>
      <c r="BZ58" s="128"/>
      <c r="CA58" s="128"/>
      <c r="CB58" s="128"/>
      <c r="CC58" s="128"/>
      <c r="CD58" s="129" t="s">
        <v>67</v>
      </c>
      <c r="CE58" s="129"/>
      <c r="CF58" s="129"/>
      <c r="CG58" s="129"/>
      <c r="CH58" s="129"/>
      <c r="CI58" s="129"/>
      <c r="CJ58" s="129"/>
      <c r="CK58" s="129"/>
    </row>
    <row r="59" ht="15.75" thickBot="1"/>
    <row r="60" spans="1:163" ht="16.5" customHeight="1">
      <c r="A60" s="130" t="s">
        <v>46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27" t="s">
        <v>54</v>
      </c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76"/>
      <c r="DO60" s="131" t="s">
        <v>22</v>
      </c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Q60" s="132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4"/>
    </row>
    <row r="61" spans="1:163" ht="15.75" thickBot="1">
      <c r="A61" s="127" t="s">
        <v>68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76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Q61" s="135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7"/>
    </row>
    <row r="62" spans="1:163" ht="17.25" customHeight="1">
      <c r="A62" s="125" t="s">
        <v>47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6" t="s">
        <v>56</v>
      </c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77"/>
      <c r="EO62" s="24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</row>
    <row r="63" spans="1:116" ht="15.7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</row>
    <row r="64" ht="12.75" customHeight="1"/>
    <row r="65" ht="15.75" customHeight="1">
      <c r="A65" s="1" t="s">
        <v>84</v>
      </c>
    </row>
    <row r="66" ht="15.75" customHeight="1">
      <c r="A66" s="1" t="s">
        <v>85</v>
      </c>
    </row>
    <row r="67" ht="3" customHeight="1"/>
    <row r="68" spans="1:163" s="33" customFormat="1" ht="13.5" customHeight="1">
      <c r="A68" s="100" t="s">
        <v>24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1"/>
      <c r="M68" s="99" t="s">
        <v>48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1"/>
      <c r="AW68" s="99" t="s">
        <v>49</v>
      </c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1"/>
      <c r="BU68" s="119" t="s">
        <v>50</v>
      </c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</row>
    <row r="69" spans="1:163" s="33" customFormat="1" ht="21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4"/>
      <c r="M69" s="102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4"/>
      <c r="BU69" s="99" t="s">
        <v>25</v>
      </c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1"/>
      <c r="CH69" s="108" t="s">
        <v>23</v>
      </c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10"/>
      <c r="CZ69" s="119" t="s">
        <v>28</v>
      </c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1"/>
      <c r="DY69" s="99" t="s">
        <v>125</v>
      </c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1"/>
      <c r="EK69" s="99" t="s">
        <v>126</v>
      </c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1"/>
      <c r="EW69" s="99" t="s">
        <v>31</v>
      </c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</row>
    <row r="70" spans="1:163" s="33" customFormat="1" ht="11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4"/>
      <c r="M70" s="105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7"/>
      <c r="AW70" s="105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2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4"/>
      <c r="CH70" s="108" t="s">
        <v>26</v>
      </c>
      <c r="CI70" s="109"/>
      <c r="CJ70" s="109"/>
      <c r="CK70" s="109"/>
      <c r="CL70" s="109"/>
      <c r="CM70" s="109"/>
      <c r="CN70" s="109"/>
      <c r="CO70" s="109"/>
      <c r="CP70" s="109"/>
      <c r="CQ70" s="110"/>
      <c r="CR70" s="108" t="s">
        <v>27</v>
      </c>
      <c r="CS70" s="109"/>
      <c r="CT70" s="109"/>
      <c r="CU70" s="109"/>
      <c r="CV70" s="109"/>
      <c r="CW70" s="109"/>
      <c r="CX70" s="109"/>
      <c r="CY70" s="110"/>
      <c r="CZ70" s="99" t="s">
        <v>51</v>
      </c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1"/>
      <c r="DM70" s="81" t="s">
        <v>123</v>
      </c>
      <c r="DN70" s="99" t="s">
        <v>124</v>
      </c>
      <c r="DO70" s="100"/>
      <c r="DP70" s="100"/>
      <c r="DQ70" s="100"/>
      <c r="DR70" s="100"/>
      <c r="DS70" s="100"/>
      <c r="DT70" s="100"/>
      <c r="DU70" s="100"/>
      <c r="DV70" s="100"/>
      <c r="DW70" s="100"/>
      <c r="DX70" s="101"/>
      <c r="DY70" s="102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4"/>
      <c r="EK70" s="102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4"/>
      <c r="EW70" s="102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</row>
    <row r="71" spans="1:163" s="33" customFormat="1" ht="14.2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4"/>
      <c r="M71" s="34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35"/>
      <c r="Y71" s="3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35"/>
      <c r="AK71" s="34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35"/>
      <c r="AW71" s="34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35"/>
      <c r="BI71" s="34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35"/>
      <c r="BU71" s="102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4"/>
      <c r="CH71" s="111"/>
      <c r="CI71" s="112"/>
      <c r="CJ71" s="112"/>
      <c r="CK71" s="112"/>
      <c r="CL71" s="112"/>
      <c r="CM71" s="112"/>
      <c r="CN71" s="112"/>
      <c r="CO71" s="112"/>
      <c r="CP71" s="112"/>
      <c r="CQ71" s="113"/>
      <c r="CR71" s="111"/>
      <c r="CS71" s="112"/>
      <c r="CT71" s="112"/>
      <c r="CU71" s="112"/>
      <c r="CV71" s="112"/>
      <c r="CW71" s="112"/>
      <c r="CX71" s="112"/>
      <c r="CY71" s="113"/>
      <c r="CZ71" s="102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4"/>
      <c r="DM71" s="82"/>
      <c r="DN71" s="102"/>
      <c r="DO71" s="103"/>
      <c r="DP71" s="103"/>
      <c r="DQ71" s="103"/>
      <c r="DR71" s="103"/>
      <c r="DS71" s="103"/>
      <c r="DT71" s="103"/>
      <c r="DU71" s="103"/>
      <c r="DV71" s="103"/>
      <c r="DW71" s="103"/>
      <c r="DX71" s="104"/>
      <c r="DY71" s="102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4"/>
      <c r="EK71" s="102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4"/>
      <c r="EW71" s="102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</row>
    <row r="72" spans="1:163" s="33" customFormat="1" ht="35.2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7"/>
      <c r="M72" s="96" t="s">
        <v>33</v>
      </c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8"/>
      <c r="Y72" s="96" t="s">
        <v>33</v>
      </c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96" t="s">
        <v>33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8"/>
      <c r="AW72" s="96" t="s">
        <v>33</v>
      </c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8"/>
      <c r="BI72" s="96" t="s">
        <v>33</v>
      </c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8"/>
      <c r="BU72" s="105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7"/>
      <c r="CH72" s="114"/>
      <c r="CI72" s="115"/>
      <c r="CJ72" s="115"/>
      <c r="CK72" s="115"/>
      <c r="CL72" s="115"/>
      <c r="CM72" s="115"/>
      <c r="CN72" s="115"/>
      <c r="CO72" s="115"/>
      <c r="CP72" s="115"/>
      <c r="CQ72" s="116"/>
      <c r="CR72" s="114"/>
      <c r="CS72" s="115"/>
      <c r="CT72" s="115"/>
      <c r="CU72" s="115"/>
      <c r="CV72" s="115"/>
      <c r="CW72" s="115"/>
      <c r="CX72" s="115"/>
      <c r="CY72" s="116"/>
      <c r="CZ72" s="105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7"/>
      <c r="DM72" s="83"/>
      <c r="DN72" s="105"/>
      <c r="DO72" s="106"/>
      <c r="DP72" s="106"/>
      <c r="DQ72" s="106"/>
      <c r="DR72" s="106"/>
      <c r="DS72" s="106"/>
      <c r="DT72" s="106"/>
      <c r="DU72" s="106"/>
      <c r="DV72" s="106"/>
      <c r="DW72" s="106"/>
      <c r="DX72" s="107"/>
      <c r="DY72" s="105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7"/>
      <c r="EK72" s="105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7"/>
      <c r="EW72" s="105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</row>
    <row r="73" spans="1:163" s="36" customFormat="1" ht="12" customHeight="1">
      <c r="A73" s="93">
        <v>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92">
        <v>2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4"/>
      <c r="Y73" s="92">
        <v>3</v>
      </c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  <c r="AK73" s="92">
        <v>4</v>
      </c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W73" s="92">
        <v>5</v>
      </c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4"/>
      <c r="BI73" s="92">
        <v>6</v>
      </c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4"/>
      <c r="BU73" s="92">
        <v>7</v>
      </c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4"/>
      <c r="CH73" s="92">
        <v>8</v>
      </c>
      <c r="CI73" s="93"/>
      <c r="CJ73" s="93"/>
      <c r="CK73" s="93"/>
      <c r="CL73" s="93"/>
      <c r="CM73" s="93"/>
      <c r="CN73" s="93"/>
      <c r="CO73" s="93"/>
      <c r="CP73" s="93"/>
      <c r="CQ73" s="94"/>
      <c r="CR73" s="92">
        <v>9</v>
      </c>
      <c r="CS73" s="93"/>
      <c r="CT73" s="93"/>
      <c r="CU73" s="93"/>
      <c r="CV73" s="93"/>
      <c r="CW73" s="93"/>
      <c r="CX73" s="93"/>
      <c r="CY73" s="94"/>
      <c r="CZ73" s="92">
        <v>10</v>
      </c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4"/>
      <c r="DM73" s="75">
        <v>11</v>
      </c>
      <c r="DN73" s="92">
        <v>12</v>
      </c>
      <c r="DO73" s="93"/>
      <c r="DP73" s="93"/>
      <c r="DQ73" s="93"/>
      <c r="DR73" s="93"/>
      <c r="DS73" s="93"/>
      <c r="DT73" s="93"/>
      <c r="DU73" s="93"/>
      <c r="DV73" s="93"/>
      <c r="DW73" s="93"/>
      <c r="DX73" s="94"/>
      <c r="DY73" s="92">
        <v>13</v>
      </c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4"/>
      <c r="EK73" s="92">
        <v>14</v>
      </c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4"/>
      <c r="EW73" s="92">
        <v>15</v>
      </c>
      <c r="EX73" s="93"/>
      <c r="EY73" s="93"/>
      <c r="EZ73" s="93"/>
      <c r="FA73" s="93"/>
      <c r="FB73" s="93"/>
      <c r="FC73" s="93"/>
      <c r="FD73" s="93"/>
      <c r="FE73" s="93"/>
      <c r="FF73" s="93"/>
      <c r="FG73" s="93"/>
    </row>
    <row r="74" spans="1:163" s="37" customFormat="1" ht="72" customHeight="1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 t="s">
        <v>57</v>
      </c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122" t="s">
        <v>59</v>
      </c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91" t="s">
        <v>60</v>
      </c>
      <c r="CI74" s="91"/>
      <c r="CJ74" s="91"/>
      <c r="CK74" s="91"/>
      <c r="CL74" s="91"/>
      <c r="CM74" s="91"/>
      <c r="CN74" s="91"/>
      <c r="CO74" s="91"/>
      <c r="CP74" s="91"/>
      <c r="CQ74" s="91"/>
      <c r="CR74" s="86" t="s">
        <v>61</v>
      </c>
      <c r="CS74" s="86"/>
      <c r="CT74" s="86"/>
      <c r="CU74" s="86"/>
      <c r="CV74" s="86"/>
      <c r="CW74" s="86"/>
      <c r="CX74" s="86"/>
      <c r="CY74" s="86"/>
      <c r="CZ74" s="84" t="s">
        <v>62</v>
      </c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74" t="s">
        <v>129</v>
      </c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</row>
    <row r="75" spans="1:163" s="37" customFormat="1" ht="72" customHeight="1" hidden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 t="s">
        <v>58</v>
      </c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122" t="s">
        <v>59</v>
      </c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91" t="s">
        <v>60</v>
      </c>
      <c r="CI75" s="91"/>
      <c r="CJ75" s="91"/>
      <c r="CK75" s="91"/>
      <c r="CL75" s="91"/>
      <c r="CM75" s="91"/>
      <c r="CN75" s="91"/>
      <c r="CO75" s="91"/>
      <c r="CP75" s="91"/>
      <c r="CQ75" s="91"/>
      <c r="CR75" s="86" t="s">
        <v>61</v>
      </c>
      <c r="CS75" s="86"/>
      <c r="CT75" s="86"/>
      <c r="CU75" s="86"/>
      <c r="CV75" s="86"/>
      <c r="CW75" s="86"/>
      <c r="CX75" s="86"/>
      <c r="CY75" s="86"/>
      <c r="CZ75" s="84" t="s">
        <v>62</v>
      </c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74" t="s">
        <v>129</v>
      </c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</row>
    <row r="76" ht="12.75" customHeight="1"/>
    <row r="77" spans="1:119" s="4" customFormat="1" ht="16.5" customHeight="1">
      <c r="A77" s="4" t="s">
        <v>83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</row>
    <row r="78" ht="3" customHeight="1"/>
    <row r="79" spans="1:163" s="33" customFormat="1" ht="13.5" customHeight="1">
      <c r="A79" s="100" t="s">
        <v>24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1"/>
      <c r="M79" s="99" t="s">
        <v>48</v>
      </c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1"/>
      <c r="AW79" s="99" t="s">
        <v>49</v>
      </c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1"/>
      <c r="BU79" s="119" t="s">
        <v>50</v>
      </c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1"/>
      <c r="EY79" s="99" t="s">
        <v>16</v>
      </c>
      <c r="EZ79" s="100"/>
      <c r="FA79" s="100"/>
      <c r="FB79" s="100"/>
      <c r="FC79" s="100"/>
      <c r="FD79" s="100"/>
      <c r="FE79" s="100"/>
      <c r="FF79" s="100"/>
      <c r="FG79" s="100"/>
    </row>
    <row r="80" spans="1:163" s="33" customFormat="1" ht="21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4"/>
      <c r="M80" s="102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4"/>
      <c r="AW80" s="102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4"/>
      <c r="BU80" s="99" t="s">
        <v>36</v>
      </c>
      <c r="BV80" s="100"/>
      <c r="BW80" s="100"/>
      <c r="BX80" s="100"/>
      <c r="BY80" s="100"/>
      <c r="BZ80" s="100"/>
      <c r="CA80" s="100"/>
      <c r="CB80" s="100"/>
      <c r="CC80" s="100"/>
      <c r="CD80" s="100"/>
      <c r="CE80" s="101"/>
      <c r="CF80" s="108" t="s">
        <v>23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10"/>
      <c r="CW80" s="119" t="s">
        <v>28</v>
      </c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1"/>
      <c r="DS80" s="99" t="s">
        <v>128</v>
      </c>
      <c r="DT80" s="100"/>
      <c r="DU80" s="100"/>
      <c r="DV80" s="100"/>
      <c r="DW80" s="100"/>
      <c r="DX80" s="100"/>
      <c r="DY80" s="100"/>
      <c r="DZ80" s="100"/>
      <c r="EA80" s="100"/>
      <c r="EB80" s="100"/>
      <c r="EC80" s="101"/>
      <c r="ED80" s="99" t="s">
        <v>126</v>
      </c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1"/>
      <c r="EP80" s="99" t="s">
        <v>15</v>
      </c>
      <c r="EQ80" s="100"/>
      <c r="ER80" s="100"/>
      <c r="ES80" s="100"/>
      <c r="ET80" s="100"/>
      <c r="EU80" s="100"/>
      <c r="EV80" s="100"/>
      <c r="EW80" s="100"/>
      <c r="EX80" s="100"/>
      <c r="EY80" s="102"/>
      <c r="EZ80" s="103"/>
      <c r="FA80" s="103"/>
      <c r="FB80" s="103"/>
      <c r="FC80" s="103"/>
      <c r="FD80" s="103"/>
      <c r="FE80" s="103"/>
      <c r="FF80" s="103"/>
      <c r="FG80" s="103"/>
    </row>
    <row r="81" spans="1:163" s="33" customFormat="1" ht="11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4"/>
      <c r="M81" s="105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7"/>
      <c r="AW81" s="105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7"/>
      <c r="BU81" s="102"/>
      <c r="BV81" s="103"/>
      <c r="BW81" s="103"/>
      <c r="BX81" s="103"/>
      <c r="BY81" s="103"/>
      <c r="BZ81" s="103"/>
      <c r="CA81" s="103"/>
      <c r="CB81" s="103"/>
      <c r="CC81" s="103"/>
      <c r="CD81" s="103"/>
      <c r="CE81" s="104"/>
      <c r="CF81" s="108" t="s">
        <v>26</v>
      </c>
      <c r="CG81" s="109"/>
      <c r="CH81" s="109"/>
      <c r="CI81" s="109"/>
      <c r="CJ81" s="109"/>
      <c r="CK81" s="109"/>
      <c r="CL81" s="109"/>
      <c r="CM81" s="109"/>
      <c r="CN81" s="110"/>
      <c r="CO81" s="108" t="s">
        <v>27</v>
      </c>
      <c r="CP81" s="109"/>
      <c r="CQ81" s="109"/>
      <c r="CR81" s="109"/>
      <c r="CS81" s="109"/>
      <c r="CT81" s="109"/>
      <c r="CU81" s="109"/>
      <c r="CV81" s="110"/>
      <c r="CW81" s="99" t="s">
        <v>106</v>
      </c>
      <c r="CX81" s="100"/>
      <c r="CY81" s="100"/>
      <c r="CZ81" s="100"/>
      <c r="DA81" s="100"/>
      <c r="DB81" s="100"/>
      <c r="DC81" s="100"/>
      <c r="DD81" s="100"/>
      <c r="DE81" s="100"/>
      <c r="DF81" s="100"/>
      <c r="DG81" s="101"/>
      <c r="DH81" s="81" t="s">
        <v>123</v>
      </c>
      <c r="DI81" s="99" t="s">
        <v>127</v>
      </c>
      <c r="DJ81" s="100"/>
      <c r="DK81" s="100"/>
      <c r="DL81" s="100"/>
      <c r="DM81" s="100"/>
      <c r="DN81" s="100"/>
      <c r="DO81" s="100"/>
      <c r="DP81" s="100"/>
      <c r="DQ81" s="100"/>
      <c r="DR81" s="101"/>
      <c r="DS81" s="102"/>
      <c r="DT81" s="103"/>
      <c r="DU81" s="103"/>
      <c r="DV81" s="103"/>
      <c r="DW81" s="103"/>
      <c r="DX81" s="103"/>
      <c r="DY81" s="103"/>
      <c r="DZ81" s="103"/>
      <c r="EA81" s="103"/>
      <c r="EB81" s="103"/>
      <c r="EC81" s="104"/>
      <c r="ED81" s="102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4"/>
      <c r="EP81" s="102"/>
      <c r="EQ81" s="103"/>
      <c r="ER81" s="103"/>
      <c r="ES81" s="103"/>
      <c r="ET81" s="103"/>
      <c r="EU81" s="103"/>
      <c r="EV81" s="103"/>
      <c r="EW81" s="103"/>
      <c r="EX81" s="103"/>
      <c r="EY81" s="102"/>
      <c r="EZ81" s="103"/>
      <c r="FA81" s="103"/>
      <c r="FB81" s="103"/>
      <c r="FC81" s="103"/>
      <c r="FD81" s="103"/>
      <c r="FE81" s="103"/>
      <c r="FF81" s="103"/>
      <c r="FG81" s="103"/>
    </row>
    <row r="82" spans="1:163" s="33" customFormat="1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4"/>
      <c r="M82" s="34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35"/>
      <c r="Y82" s="3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35"/>
      <c r="AK82" s="34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35"/>
      <c r="AW82" s="34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35"/>
      <c r="BI82" s="34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35"/>
      <c r="BU82" s="102"/>
      <c r="BV82" s="103"/>
      <c r="BW82" s="103"/>
      <c r="BX82" s="103"/>
      <c r="BY82" s="103"/>
      <c r="BZ82" s="103"/>
      <c r="CA82" s="103"/>
      <c r="CB82" s="103"/>
      <c r="CC82" s="103"/>
      <c r="CD82" s="103"/>
      <c r="CE82" s="104"/>
      <c r="CF82" s="111"/>
      <c r="CG82" s="112"/>
      <c r="CH82" s="112"/>
      <c r="CI82" s="112"/>
      <c r="CJ82" s="112"/>
      <c r="CK82" s="112"/>
      <c r="CL82" s="112"/>
      <c r="CM82" s="112"/>
      <c r="CN82" s="113"/>
      <c r="CO82" s="111"/>
      <c r="CP82" s="112"/>
      <c r="CQ82" s="112"/>
      <c r="CR82" s="112"/>
      <c r="CS82" s="112"/>
      <c r="CT82" s="112"/>
      <c r="CU82" s="112"/>
      <c r="CV82" s="113"/>
      <c r="CW82" s="102"/>
      <c r="CX82" s="103"/>
      <c r="CY82" s="103"/>
      <c r="CZ82" s="103"/>
      <c r="DA82" s="103"/>
      <c r="DB82" s="103"/>
      <c r="DC82" s="103"/>
      <c r="DD82" s="103"/>
      <c r="DE82" s="103"/>
      <c r="DF82" s="103"/>
      <c r="DG82" s="104"/>
      <c r="DH82" s="82"/>
      <c r="DI82" s="102"/>
      <c r="DJ82" s="103"/>
      <c r="DK82" s="103"/>
      <c r="DL82" s="103"/>
      <c r="DM82" s="103"/>
      <c r="DN82" s="103"/>
      <c r="DO82" s="103"/>
      <c r="DP82" s="103"/>
      <c r="DQ82" s="103"/>
      <c r="DR82" s="104"/>
      <c r="DS82" s="102"/>
      <c r="DT82" s="103"/>
      <c r="DU82" s="103"/>
      <c r="DV82" s="103"/>
      <c r="DW82" s="103"/>
      <c r="DX82" s="103"/>
      <c r="DY82" s="103"/>
      <c r="DZ82" s="103"/>
      <c r="EA82" s="103"/>
      <c r="EB82" s="103"/>
      <c r="EC82" s="104"/>
      <c r="ED82" s="102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4"/>
      <c r="EP82" s="102"/>
      <c r="EQ82" s="103"/>
      <c r="ER82" s="103"/>
      <c r="ES82" s="103"/>
      <c r="ET82" s="103"/>
      <c r="EU82" s="103"/>
      <c r="EV82" s="103"/>
      <c r="EW82" s="103"/>
      <c r="EX82" s="103"/>
      <c r="EY82" s="102"/>
      <c r="EZ82" s="103"/>
      <c r="FA82" s="103"/>
      <c r="FB82" s="103"/>
      <c r="FC82" s="103"/>
      <c r="FD82" s="103"/>
      <c r="FE82" s="103"/>
      <c r="FF82" s="103"/>
      <c r="FG82" s="103"/>
    </row>
    <row r="83" spans="1:163" s="33" customFormat="1" ht="35.2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  <c r="M83" s="96" t="s">
        <v>35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8"/>
      <c r="Y83" s="96" t="s">
        <v>35</v>
      </c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8"/>
      <c r="AK83" s="96" t="s">
        <v>35</v>
      </c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8"/>
      <c r="AW83" s="96" t="s">
        <v>35</v>
      </c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8"/>
      <c r="BI83" s="96" t="s">
        <v>35</v>
      </c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8"/>
      <c r="BU83" s="105"/>
      <c r="BV83" s="106"/>
      <c r="BW83" s="106"/>
      <c r="BX83" s="106"/>
      <c r="BY83" s="106"/>
      <c r="BZ83" s="106"/>
      <c r="CA83" s="106"/>
      <c r="CB83" s="106"/>
      <c r="CC83" s="106"/>
      <c r="CD83" s="106"/>
      <c r="CE83" s="107"/>
      <c r="CF83" s="114"/>
      <c r="CG83" s="115"/>
      <c r="CH83" s="115"/>
      <c r="CI83" s="115"/>
      <c r="CJ83" s="115"/>
      <c r="CK83" s="115"/>
      <c r="CL83" s="115"/>
      <c r="CM83" s="115"/>
      <c r="CN83" s="116"/>
      <c r="CO83" s="114"/>
      <c r="CP83" s="115"/>
      <c r="CQ83" s="115"/>
      <c r="CR83" s="115"/>
      <c r="CS83" s="115"/>
      <c r="CT83" s="115"/>
      <c r="CU83" s="115"/>
      <c r="CV83" s="116"/>
      <c r="CW83" s="105"/>
      <c r="CX83" s="106"/>
      <c r="CY83" s="106"/>
      <c r="CZ83" s="106"/>
      <c r="DA83" s="106"/>
      <c r="DB83" s="106"/>
      <c r="DC83" s="106"/>
      <c r="DD83" s="106"/>
      <c r="DE83" s="106"/>
      <c r="DF83" s="106"/>
      <c r="DG83" s="107"/>
      <c r="DH83" s="83"/>
      <c r="DI83" s="105"/>
      <c r="DJ83" s="106"/>
      <c r="DK83" s="106"/>
      <c r="DL83" s="106"/>
      <c r="DM83" s="106"/>
      <c r="DN83" s="106"/>
      <c r="DO83" s="106"/>
      <c r="DP83" s="106"/>
      <c r="DQ83" s="106"/>
      <c r="DR83" s="107"/>
      <c r="DS83" s="105"/>
      <c r="DT83" s="106"/>
      <c r="DU83" s="106"/>
      <c r="DV83" s="106"/>
      <c r="DW83" s="106"/>
      <c r="DX83" s="106"/>
      <c r="DY83" s="106"/>
      <c r="DZ83" s="106"/>
      <c r="EA83" s="106"/>
      <c r="EB83" s="106"/>
      <c r="EC83" s="107"/>
      <c r="ED83" s="105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7"/>
      <c r="EP83" s="105"/>
      <c r="EQ83" s="106"/>
      <c r="ER83" s="106"/>
      <c r="ES83" s="106"/>
      <c r="ET83" s="106"/>
      <c r="EU83" s="106"/>
      <c r="EV83" s="106"/>
      <c r="EW83" s="106"/>
      <c r="EX83" s="106"/>
      <c r="EY83" s="105"/>
      <c r="EZ83" s="106"/>
      <c r="FA83" s="106"/>
      <c r="FB83" s="106"/>
      <c r="FC83" s="106"/>
      <c r="FD83" s="106"/>
      <c r="FE83" s="106"/>
      <c r="FF83" s="106"/>
      <c r="FG83" s="106"/>
    </row>
    <row r="84" spans="1:163" s="36" customFormat="1" ht="12" customHeight="1">
      <c r="A84" s="93">
        <v>1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4"/>
      <c r="M84" s="92">
        <v>2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4"/>
      <c r="Y84" s="92">
        <v>3</v>
      </c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4"/>
      <c r="AK84" s="92">
        <v>4</v>
      </c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2">
        <v>5</v>
      </c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4"/>
      <c r="BI84" s="92">
        <v>6</v>
      </c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4"/>
      <c r="BU84" s="92">
        <v>7</v>
      </c>
      <c r="BV84" s="93"/>
      <c r="BW84" s="93"/>
      <c r="BX84" s="93"/>
      <c r="BY84" s="93"/>
      <c r="BZ84" s="93"/>
      <c r="CA84" s="93"/>
      <c r="CB84" s="93"/>
      <c r="CC84" s="93"/>
      <c r="CD84" s="93"/>
      <c r="CE84" s="94"/>
      <c r="CF84" s="92">
        <v>8</v>
      </c>
      <c r="CG84" s="93"/>
      <c r="CH84" s="93"/>
      <c r="CI84" s="93"/>
      <c r="CJ84" s="93"/>
      <c r="CK84" s="93"/>
      <c r="CL84" s="93"/>
      <c r="CM84" s="93"/>
      <c r="CN84" s="94"/>
      <c r="CO84" s="92">
        <v>9</v>
      </c>
      <c r="CP84" s="93"/>
      <c r="CQ84" s="93"/>
      <c r="CR84" s="93"/>
      <c r="CS84" s="93"/>
      <c r="CT84" s="93"/>
      <c r="CU84" s="93"/>
      <c r="CV84" s="94"/>
      <c r="CW84" s="92">
        <v>10</v>
      </c>
      <c r="CX84" s="93"/>
      <c r="CY84" s="93"/>
      <c r="CZ84" s="93"/>
      <c r="DA84" s="93"/>
      <c r="DB84" s="93"/>
      <c r="DC84" s="93"/>
      <c r="DD84" s="93"/>
      <c r="DE84" s="93"/>
      <c r="DF84" s="93"/>
      <c r="DG84" s="94"/>
      <c r="DH84" s="75">
        <v>11</v>
      </c>
      <c r="DI84" s="92">
        <v>12</v>
      </c>
      <c r="DJ84" s="93"/>
      <c r="DK84" s="93"/>
      <c r="DL84" s="93"/>
      <c r="DM84" s="93"/>
      <c r="DN84" s="93"/>
      <c r="DO84" s="93"/>
      <c r="DP84" s="93"/>
      <c r="DQ84" s="93"/>
      <c r="DR84" s="94"/>
      <c r="DS84" s="92">
        <v>13</v>
      </c>
      <c r="DT84" s="93"/>
      <c r="DU84" s="93"/>
      <c r="DV84" s="93"/>
      <c r="DW84" s="93"/>
      <c r="DX84" s="93"/>
      <c r="DY84" s="93"/>
      <c r="DZ84" s="93"/>
      <c r="EA84" s="93"/>
      <c r="EB84" s="93"/>
      <c r="EC84" s="94"/>
      <c r="ED84" s="92">
        <v>14</v>
      </c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4"/>
      <c r="EP84" s="92">
        <v>15</v>
      </c>
      <c r="EQ84" s="93"/>
      <c r="ER84" s="93"/>
      <c r="ES84" s="93"/>
      <c r="ET84" s="93"/>
      <c r="EU84" s="93"/>
      <c r="EV84" s="93"/>
      <c r="EW84" s="93"/>
      <c r="EX84" s="93"/>
      <c r="EY84" s="92">
        <v>16</v>
      </c>
      <c r="EZ84" s="93"/>
      <c r="FA84" s="93"/>
      <c r="FB84" s="93"/>
      <c r="FC84" s="93"/>
      <c r="FD84" s="93"/>
      <c r="FE84" s="93"/>
      <c r="FF84" s="93"/>
      <c r="FG84" s="93"/>
    </row>
    <row r="85" spans="1:163" s="37" customFormat="1" ht="48.75" customHeight="1">
      <c r="A85" s="88">
        <f>A74</f>
        <v>0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0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 t="s">
        <v>57</v>
      </c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7" t="s">
        <v>63</v>
      </c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91" t="s">
        <v>64</v>
      </c>
      <c r="CG85" s="91"/>
      <c r="CH85" s="91"/>
      <c r="CI85" s="91"/>
      <c r="CJ85" s="91"/>
      <c r="CK85" s="91"/>
      <c r="CL85" s="91"/>
      <c r="CM85" s="91"/>
      <c r="CN85" s="91"/>
      <c r="CO85" s="86" t="s">
        <v>65</v>
      </c>
      <c r="CP85" s="86"/>
      <c r="CQ85" s="86"/>
      <c r="CR85" s="86"/>
      <c r="CS85" s="86"/>
      <c r="CT85" s="86"/>
      <c r="CU85" s="86"/>
      <c r="CV85" s="86"/>
      <c r="CW85" s="84">
        <f>Лист2!J4+Лист2!K4</f>
        <v>425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74">
        <f>CW85</f>
        <v>425</v>
      </c>
      <c r="DI85" s="84">
        <f>DH85</f>
        <v>425</v>
      </c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7"/>
      <c r="EQ85" s="87"/>
      <c r="ER85" s="87"/>
      <c r="ES85" s="87"/>
      <c r="ET85" s="87"/>
      <c r="EU85" s="87"/>
      <c r="EV85" s="87"/>
      <c r="EW85" s="87"/>
      <c r="EX85" s="87"/>
      <c r="EY85" s="84"/>
      <c r="EZ85" s="84"/>
      <c r="FA85" s="84"/>
      <c r="FB85" s="84"/>
      <c r="FC85" s="84"/>
      <c r="FD85" s="84"/>
      <c r="FE85" s="84"/>
      <c r="FF85" s="84"/>
      <c r="FG85" s="84"/>
    </row>
    <row r="86" spans="1:163" s="37" customFormat="1" ht="50.25" customHeight="1" hidden="1">
      <c r="A86" s="88">
        <f>A75</f>
        <v>0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0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 t="s">
        <v>58</v>
      </c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7" t="s">
        <v>63</v>
      </c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91" t="s">
        <v>64</v>
      </c>
      <c r="CG86" s="91"/>
      <c r="CH86" s="91"/>
      <c r="CI86" s="91"/>
      <c r="CJ86" s="91"/>
      <c r="CK86" s="91"/>
      <c r="CL86" s="91"/>
      <c r="CM86" s="91"/>
      <c r="CN86" s="91"/>
      <c r="CO86" s="86" t="s">
        <v>65</v>
      </c>
      <c r="CP86" s="86"/>
      <c r="CQ86" s="86"/>
      <c r="CR86" s="86"/>
      <c r="CS86" s="86"/>
      <c r="CT86" s="86"/>
      <c r="CU86" s="86"/>
      <c r="CV86" s="86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7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7"/>
      <c r="EQ86" s="87"/>
      <c r="ER86" s="87"/>
      <c r="ES86" s="87"/>
      <c r="ET86" s="87"/>
      <c r="EU86" s="87"/>
      <c r="EV86" s="87"/>
      <c r="EW86" s="87"/>
      <c r="EX86" s="87"/>
      <c r="EY86" s="84"/>
      <c r="EZ86" s="84"/>
      <c r="FA86" s="84"/>
      <c r="FB86" s="84"/>
      <c r="FC86" s="84"/>
      <c r="FD86" s="84"/>
      <c r="FE86" s="84"/>
      <c r="FF86" s="84"/>
      <c r="FG86" s="84"/>
    </row>
    <row r="88" spans="72:89" s="4" customFormat="1" ht="15">
      <c r="BT88" s="128" t="s">
        <v>8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9" t="s">
        <v>69</v>
      </c>
      <c r="CE88" s="129"/>
      <c r="CF88" s="129"/>
      <c r="CG88" s="129"/>
      <c r="CH88" s="129"/>
      <c r="CI88" s="129"/>
      <c r="CJ88" s="129"/>
      <c r="CK88" s="129"/>
    </row>
    <row r="89" ht="15.75" thickBot="1"/>
    <row r="90" spans="1:163" ht="16.5" customHeight="1">
      <c r="A90" s="130" t="s">
        <v>46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27" t="s">
        <v>54</v>
      </c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76"/>
      <c r="DO90" s="131" t="s">
        <v>22</v>
      </c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Q90" s="132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4"/>
    </row>
    <row r="91" spans="1:163" ht="15.75" thickBot="1">
      <c r="A91" s="127" t="s">
        <v>70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76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Q91" s="135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7"/>
    </row>
    <row r="92" spans="1:163" ht="17.25" customHeight="1">
      <c r="A92" s="125" t="s">
        <v>47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6" t="s">
        <v>56</v>
      </c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77"/>
      <c r="EO92" s="24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</row>
    <row r="93" spans="1:116" ht="15.7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8"/>
      <c r="DE93" s="138"/>
      <c r="DF93" s="138"/>
      <c r="DG93" s="138"/>
      <c r="DH93" s="138"/>
      <c r="DI93" s="138"/>
      <c r="DJ93" s="138"/>
      <c r="DK93" s="138"/>
      <c r="DL93" s="138"/>
    </row>
    <row r="94" ht="12.75" customHeight="1"/>
    <row r="95" ht="15.75" customHeight="1">
      <c r="A95" s="1" t="s">
        <v>84</v>
      </c>
    </row>
    <row r="96" ht="15.75" customHeight="1">
      <c r="A96" s="1" t="s">
        <v>85</v>
      </c>
    </row>
    <row r="97" ht="3" customHeight="1"/>
    <row r="98" spans="1:163" s="33" customFormat="1" ht="13.5" customHeight="1">
      <c r="A98" s="100" t="s">
        <v>24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1"/>
      <c r="M98" s="99" t="s">
        <v>48</v>
      </c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1"/>
      <c r="AW98" s="99" t="s">
        <v>49</v>
      </c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1"/>
      <c r="BU98" s="119" t="s">
        <v>50</v>
      </c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</row>
    <row r="99" spans="1:163" s="33" customFormat="1" ht="21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4"/>
      <c r="M99" s="102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4"/>
      <c r="AW99" s="102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4"/>
      <c r="BU99" s="99" t="s">
        <v>25</v>
      </c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1"/>
      <c r="CH99" s="108" t="s">
        <v>23</v>
      </c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10"/>
      <c r="CZ99" s="119" t="s">
        <v>28</v>
      </c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1"/>
      <c r="DY99" s="99" t="s">
        <v>125</v>
      </c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1"/>
      <c r="EK99" s="99" t="s">
        <v>126</v>
      </c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1"/>
      <c r="EW99" s="99" t="s">
        <v>31</v>
      </c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</row>
    <row r="100" spans="1:163" s="33" customFormat="1" ht="11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4"/>
      <c r="M100" s="105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7"/>
      <c r="AW100" s="105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7"/>
      <c r="BU100" s="102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4"/>
      <c r="CH100" s="108" t="s">
        <v>26</v>
      </c>
      <c r="CI100" s="109"/>
      <c r="CJ100" s="109"/>
      <c r="CK100" s="109"/>
      <c r="CL100" s="109"/>
      <c r="CM100" s="109"/>
      <c r="CN100" s="109"/>
      <c r="CO100" s="109"/>
      <c r="CP100" s="109"/>
      <c r="CQ100" s="110"/>
      <c r="CR100" s="108" t="s">
        <v>27</v>
      </c>
      <c r="CS100" s="109"/>
      <c r="CT100" s="109"/>
      <c r="CU100" s="109"/>
      <c r="CV100" s="109"/>
      <c r="CW100" s="109"/>
      <c r="CX100" s="109"/>
      <c r="CY100" s="110"/>
      <c r="CZ100" s="99" t="s">
        <v>51</v>
      </c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1"/>
      <c r="DM100" s="81" t="s">
        <v>123</v>
      </c>
      <c r="DN100" s="99" t="s">
        <v>124</v>
      </c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1"/>
      <c r="DY100" s="102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4"/>
      <c r="EK100" s="102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4"/>
      <c r="EW100" s="102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</row>
    <row r="101" spans="1:163" s="33" customFormat="1" ht="14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4"/>
      <c r="M101" s="34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35"/>
      <c r="Y101" s="3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35"/>
      <c r="AK101" s="34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35"/>
      <c r="AW101" s="34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35"/>
      <c r="BI101" s="34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35"/>
      <c r="BU101" s="102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4"/>
      <c r="CH101" s="111"/>
      <c r="CI101" s="112"/>
      <c r="CJ101" s="112"/>
      <c r="CK101" s="112"/>
      <c r="CL101" s="112"/>
      <c r="CM101" s="112"/>
      <c r="CN101" s="112"/>
      <c r="CO101" s="112"/>
      <c r="CP101" s="112"/>
      <c r="CQ101" s="113"/>
      <c r="CR101" s="111"/>
      <c r="CS101" s="112"/>
      <c r="CT101" s="112"/>
      <c r="CU101" s="112"/>
      <c r="CV101" s="112"/>
      <c r="CW101" s="112"/>
      <c r="CX101" s="112"/>
      <c r="CY101" s="113"/>
      <c r="CZ101" s="102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4"/>
      <c r="DM101" s="82"/>
      <c r="DN101" s="102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4"/>
      <c r="DY101" s="102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4"/>
      <c r="EK101" s="102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4"/>
      <c r="EW101" s="102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</row>
    <row r="102" spans="1:163" s="33" customFormat="1" ht="35.25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7"/>
      <c r="M102" s="96" t="s">
        <v>33</v>
      </c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8"/>
      <c r="Y102" s="96" t="s">
        <v>33</v>
      </c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96" t="s">
        <v>33</v>
      </c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8"/>
      <c r="AW102" s="96" t="s">
        <v>33</v>
      </c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8"/>
      <c r="BI102" s="96" t="s">
        <v>33</v>
      </c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8"/>
      <c r="BU102" s="105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7"/>
      <c r="CH102" s="114"/>
      <c r="CI102" s="115"/>
      <c r="CJ102" s="115"/>
      <c r="CK102" s="115"/>
      <c r="CL102" s="115"/>
      <c r="CM102" s="115"/>
      <c r="CN102" s="115"/>
      <c r="CO102" s="115"/>
      <c r="CP102" s="115"/>
      <c r="CQ102" s="116"/>
      <c r="CR102" s="114"/>
      <c r="CS102" s="115"/>
      <c r="CT102" s="115"/>
      <c r="CU102" s="115"/>
      <c r="CV102" s="115"/>
      <c r="CW102" s="115"/>
      <c r="CX102" s="115"/>
      <c r="CY102" s="116"/>
      <c r="CZ102" s="105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7"/>
      <c r="DM102" s="83"/>
      <c r="DN102" s="105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7"/>
      <c r="DY102" s="105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7"/>
      <c r="EK102" s="105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7"/>
      <c r="EW102" s="105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</row>
    <row r="103" spans="1:163" s="36" customFormat="1" ht="12" customHeight="1">
      <c r="A103" s="93">
        <v>1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4"/>
      <c r="M103" s="92">
        <v>2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4"/>
      <c r="Y103" s="92">
        <v>3</v>
      </c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4"/>
      <c r="AK103" s="92">
        <v>4</v>
      </c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4"/>
      <c r="AW103" s="92">
        <v>5</v>
      </c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4"/>
      <c r="BI103" s="92">
        <v>6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4"/>
      <c r="BU103" s="92">
        <v>7</v>
      </c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4"/>
      <c r="CH103" s="92">
        <v>8</v>
      </c>
      <c r="CI103" s="93"/>
      <c r="CJ103" s="93"/>
      <c r="CK103" s="93"/>
      <c r="CL103" s="93"/>
      <c r="CM103" s="93"/>
      <c r="CN103" s="93"/>
      <c r="CO103" s="93"/>
      <c r="CP103" s="93"/>
      <c r="CQ103" s="94"/>
      <c r="CR103" s="92">
        <v>9</v>
      </c>
      <c r="CS103" s="93"/>
      <c r="CT103" s="93"/>
      <c r="CU103" s="93"/>
      <c r="CV103" s="93"/>
      <c r="CW103" s="93"/>
      <c r="CX103" s="93"/>
      <c r="CY103" s="94"/>
      <c r="CZ103" s="92">
        <v>10</v>
      </c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4"/>
      <c r="DM103" s="75">
        <v>11</v>
      </c>
      <c r="DN103" s="92">
        <v>12</v>
      </c>
      <c r="DO103" s="93"/>
      <c r="DP103" s="93"/>
      <c r="DQ103" s="93"/>
      <c r="DR103" s="93"/>
      <c r="DS103" s="93"/>
      <c r="DT103" s="93"/>
      <c r="DU103" s="93"/>
      <c r="DV103" s="93"/>
      <c r="DW103" s="93"/>
      <c r="DX103" s="94"/>
      <c r="DY103" s="92">
        <v>13</v>
      </c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4"/>
      <c r="EK103" s="92">
        <v>14</v>
      </c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4"/>
      <c r="EW103" s="92">
        <v>15</v>
      </c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</row>
    <row r="104" spans="1:163" s="37" customFormat="1" ht="72" customHeight="1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 t="s">
        <v>57</v>
      </c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122" t="s">
        <v>59</v>
      </c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91" t="s">
        <v>60</v>
      </c>
      <c r="CI104" s="91"/>
      <c r="CJ104" s="91"/>
      <c r="CK104" s="91"/>
      <c r="CL104" s="91"/>
      <c r="CM104" s="91"/>
      <c r="CN104" s="91"/>
      <c r="CO104" s="91"/>
      <c r="CP104" s="91"/>
      <c r="CQ104" s="91"/>
      <c r="CR104" s="86" t="s">
        <v>61</v>
      </c>
      <c r="CS104" s="86"/>
      <c r="CT104" s="86"/>
      <c r="CU104" s="86"/>
      <c r="CV104" s="86"/>
      <c r="CW104" s="86"/>
      <c r="CX104" s="86"/>
      <c r="CY104" s="86"/>
      <c r="CZ104" s="84" t="s">
        <v>62</v>
      </c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74" t="s">
        <v>129</v>
      </c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</row>
    <row r="105" spans="1:163" s="37" customFormat="1" ht="72" customHeight="1" hidden="1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 t="s">
        <v>58</v>
      </c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122" t="s">
        <v>59</v>
      </c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91" t="s">
        <v>60</v>
      </c>
      <c r="CI105" s="91"/>
      <c r="CJ105" s="91"/>
      <c r="CK105" s="91"/>
      <c r="CL105" s="91"/>
      <c r="CM105" s="91"/>
      <c r="CN105" s="91"/>
      <c r="CO105" s="91"/>
      <c r="CP105" s="91"/>
      <c r="CQ105" s="91"/>
      <c r="CR105" s="86" t="s">
        <v>61</v>
      </c>
      <c r="CS105" s="86"/>
      <c r="CT105" s="86"/>
      <c r="CU105" s="86"/>
      <c r="CV105" s="86"/>
      <c r="CW105" s="86"/>
      <c r="CX105" s="86"/>
      <c r="CY105" s="86"/>
      <c r="CZ105" s="84" t="s">
        <v>62</v>
      </c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74" t="s">
        <v>129</v>
      </c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</row>
    <row r="106" ht="12.75" customHeight="1"/>
    <row r="107" spans="1:119" s="4" customFormat="1" ht="16.5" customHeight="1">
      <c r="A107" s="4" t="s">
        <v>83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</row>
    <row r="108" ht="3" customHeight="1"/>
    <row r="109" spans="1:163" s="33" customFormat="1" ht="13.5" customHeight="1">
      <c r="A109" s="100" t="s">
        <v>24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1"/>
      <c r="M109" s="99" t="s">
        <v>48</v>
      </c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1"/>
      <c r="AW109" s="99" t="s">
        <v>49</v>
      </c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1"/>
      <c r="BU109" s="119" t="s">
        <v>50</v>
      </c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1"/>
      <c r="EY109" s="99" t="s">
        <v>16</v>
      </c>
      <c r="EZ109" s="100"/>
      <c r="FA109" s="100"/>
      <c r="FB109" s="100"/>
      <c r="FC109" s="100"/>
      <c r="FD109" s="100"/>
      <c r="FE109" s="100"/>
      <c r="FF109" s="100"/>
      <c r="FG109" s="100"/>
    </row>
    <row r="110" spans="1:163" s="33" customFormat="1" ht="21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4"/>
      <c r="M110" s="102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4"/>
      <c r="AW110" s="102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4"/>
      <c r="BU110" s="99" t="s">
        <v>36</v>
      </c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1"/>
      <c r="CF110" s="108" t="s">
        <v>23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10"/>
      <c r="CW110" s="119" t="s">
        <v>28</v>
      </c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1"/>
      <c r="DS110" s="99" t="s">
        <v>125</v>
      </c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1"/>
      <c r="ED110" s="99" t="s">
        <v>126</v>
      </c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1"/>
      <c r="EP110" s="99" t="s">
        <v>15</v>
      </c>
      <c r="EQ110" s="100"/>
      <c r="ER110" s="100"/>
      <c r="ES110" s="100"/>
      <c r="ET110" s="100"/>
      <c r="EU110" s="100"/>
      <c r="EV110" s="100"/>
      <c r="EW110" s="100"/>
      <c r="EX110" s="100"/>
      <c r="EY110" s="102"/>
      <c r="EZ110" s="103"/>
      <c r="FA110" s="103"/>
      <c r="FB110" s="103"/>
      <c r="FC110" s="103"/>
      <c r="FD110" s="103"/>
      <c r="FE110" s="103"/>
      <c r="FF110" s="103"/>
      <c r="FG110" s="103"/>
    </row>
    <row r="111" spans="1:163" s="33" customFormat="1" ht="11.2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4"/>
      <c r="M111" s="105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7"/>
      <c r="AW111" s="105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7"/>
      <c r="BU111" s="102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4"/>
      <c r="CF111" s="108" t="s">
        <v>26</v>
      </c>
      <c r="CG111" s="109"/>
      <c r="CH111" s="109"/>
      <c r="CI111" s="109"/>
      <c r="CJ111" s="109"/>
      <c r="CK111" s="109"/>
      <c r="CL111" s="109"/>
      <c r="CM111" s="109"/>
      <c r="CN111" s="110"/>
      <c r="CO111" s="108" t="s">
        <v>27</v>
      </c>
      <c r="CP111" s="109"/>
      <c r="CQ111" s="109"/>
      <c r="CR111" s="109"/>
      <c r="CS111" s="109"/>
      <c r="CT111" s="109"/>
      <c r="CU111" s="109"/>
      <c r="CV111" s="110"/>
      <c r="CW111" s="99" t="s">
        <v>106</v>
      </c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1"/>
      <c r="DH111" s="81" t="s">
        <v>123</v>
      </c>
      <c r="DI111" s="99" t="s">
        <v>127</v>
      </c>
      <c r="DJ111" s="100"/>
      <c r="DK111" s="100"/>
      <c r="DL111" s="100"/>
      <c r="DM111" s="100"/>
      <c r="DN111" s="100"/>
      <c r="DO111" s="100"/>
      <c r="DP111" s="100"/>
      <c r="DQ111" s="100"/>
      <c r="DR111" s="101"/>
      <c r="DS111" s="102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4"/>
      <c r="ED111" s="102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4"/>
      <c r="EP111" s="102"/>
      <c r="EQ111" s="103"/>
      <c r="ER111" s="103"/>
      <c r="ES111" s="103"/>
      <c r="ET111" s="103"/>
      <c r="EU111" s="103"/>
      <c r="EV111" s="103"/>
      <c r="EW111" s="103"/>
      <c r="EX111" s="103"/>
      <c r="EY111" s="102"/>
      <c r="EZ111" s="103"/>
      <c r="FA111" s="103"/>
      <c r="FB111" s="103"/>
      <c r="FC111" s="103"/>
      <c r="FD111" s="103"/>
      <c r="FE111" s="103"/>
      <c r="FF111" s="103"/>
      <c r="FG111" s="103"/>
    </row>
    <row r="112" spans="1:163" s="33" customFormat="1" ht="14.2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4"/>
      <c r="M112" s="34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35"/>
      <c r="Y112" s="3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35"/>
      <c r="AK112" s="34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35"/>
      <c r="AW112" s="34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35"/>
      <c r="BI112" s="34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35"/>
      <c r="BU112" s="102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4"/>
      <c r="CF112" s="111"/>
      <c r="CG112" s="112"/>
      <c r="CH112" s="112"/>
      <c r="CI112" s="112"/>
      <c r="CJ112" s="112"/>
      <c r="CK112" s="112"/>
      <c r="CL112" s="112"/>
      <c r="CM112" s="112"/>
      <c r="CN112" s="113"/>
      <c r="CO112" s="111"/>
      <c r="CP112" s="112"/>
      <c r="CQ112" s="112"/>
      <c r="CR112" s="112"/>
      <c r="CS112" s="112"/>
      <c r="CT112" s="112"/>
      <c r="CU112" s="112"/>
      <c r="CV112" s="113"/>
      <c r="CW112" s="102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4"/>
      <c r="DH112" s="82"/>
      <c r="DI112" s="102"/>
      <c r="DJ112" s="103"/>
      <c r="DK112" s="103"/>
      <c r="DL112" s="103"/>
      <c r="DM112" s="103"/>
      <c r="DN112" s="103"/>
      <c r="DO112" s="103"/>
      <c r="DP112" s="103"/>
      <c r="DQ112" s="103"/>
      <c r="DR112" s="104"/>
      <c r="DS112" s="102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4"/>
      <c r="ED112" s="102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4"/>
      <c r="EP112" s="102"/>
      <c r="EQ112" s="103"/>
      <c r="ER112" s="103"/>
      <c r="ES112" s="103"/>
      <c r="ET112" s="103"/>
      <c r="EU112" s="103"/>
      <c r="EV112" s="103"/>
      <c r="EW112" s="103"/>
      <c r="EX112" s="103"/>
      <c r="EY112" s="102"/>
      <c r="EZ112" s="103"/>
      <c r="FA112" s="103"/>
      <c r="FB112" s="103"/>
      <c r="FC112" s="103"/>
      <c r="FD112" s="103"/>
      <c r="FE112" s="103"/>
      <c r="FF112" s="103"/>
      <c r="FG112" s="103"/>
    </row>
    <row r="113" spans="1:163" s="33" customFormat="1" ht="35.2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7"/>
      <c r="M113" s="96" t="s">
        <v>35</v>
      </c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8"/>
      <c r="Y113" s="96" t="s">
        <v>35</v>
      </c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8"/>
      <c r="AK113" s="96" t="s">
        <v>35</v>
      </c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8"/>
      <c r="AW113" s="96" t="s">
        <v>35</v>
      </c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8"/>
      <c r="BI113" s="96" t="s">
        <v>35</v>
      </c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8"/>
      <c r="BU113" s="105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7"/>
      <c r="CF113" s="114"/>
      <c r="CG113" s="115"/>
      <c r="CH113" s="115"/>
      <c r="CI113" s="115"/>
      <c r="CJ113" s="115"/>
      <c r="CK113" s="115"/>
      <c r="CL113" s="115"/>
      <c r="CM113" s="115"/>
      <c r="CN113" s="116"/>
      <c r="CO113" s="114"/>
      <c r="CP113" s="115"/>
      <c r="CQ113" s="115"/>
      <c r="CR113" s="115"/>
      <c r="CS113" s="115"/>
      <c r="CT113" s="115"/>
      <c r="CU113" s="115"/>
      <c r="CV113" s="116"/>
      <c r="CW113" s="105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7"/>
      <c r="DH113" s="83"/>
      <c r="DI113" s="105"/>
      <c r="DJ113" s="106"/>
      <c r="DK113" s="106"/>
      <c r="DL113" s="106"/>
      <c r="DM113" s="106"/>
      <c r="DN113" s="106"/>
      <c r="DO113" s="106"/>
      <c r="DP113" s="106"/>
      <c r="DQ113" s="106"/>
      <c r="DR113" s="107"/>
      <c r="DS113" s="105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7"/>
      <c r="ED113" s="105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7"/>
      <c r="EP113" s="105"/>
      <c r="EQ113" s="106"/>
      <c r="ER113" s="106"/>
      <c r="ES113" s="106"/>
      <c r="ET113" s="106"/>
      <c r="EU113" s="106"/>
      <c r="EV113" s="106"/>
      <c r="EW113" s="106"/>
      <c r="EX113" s="106"/>
      <c r="EY113" s="105"/>
      <c r="EZ113" s="106"/>
      <c r="FA113" s="106"/>
      <c r="FB113" s="106"/>
      <c r="FC113" s="106"/>
      <c r="FD113" s="106"/>
      <c r="FE113" s="106"/>
      <c r="FF113" s="106"/>
      <c r="FG113" s="106"/>
    </row>
    <row r="114" spans="1:163" s="36" customFormat="1" ht="12" customHeight="1">
      <c r="A114" s="93">
        <v>1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4"/>
      <c r="M114" s="92">
        <v>2</v>
      </c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4"/>
      <c r="Y114" s="92">
        <v>3</v>
      </c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4"/>
      <c r="AK114" s="92">
        <v>4</v>
      </c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4"/>
      <c r="AW114" s="92">
        <v>5</v>
      </c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4"/>
      <c r="BI114" s="92">
        <v>6</v>
      </c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4"/>
      <c r="BU114" s="92">
        <v>7</v>
      </c>
      <c r="BV114" s="93"/>
      <c r="BW114" s="93"/>
      <c r="BX114" s="93"/>
      <c r="BY114" s="93"/>
      <c r="BZ114" s="93"/>
      <c r="CA114" s="93"/>
      <c r="CB114" s="93"/>
      <c r="CC114" s="93"/>
      <c r="CD114" s="93"/>
      <c r="CE114" s="94"/>
      <c r="CF114" s="92">
        <v>8</v>
      </c>
      <c r="CG114" s="93"/>
      <c r="CH114" s="93"/>
      <c r="CI114" s="93"/>
      <c r="CJ114" s="93"/>
      <c r="CK114" s="93"/>
      <c r="CL114" s="93"/>
      <c r="CM114" s="93"/>
      <c r="CN114" s="94"/>
      <c r="CO114" s="92">
        <v>9</v>
      </c>
      <c r="CP114" s="93"/>
      <c r="CQ114" s="93"/>
      <c r="CR114" s="93"/>
      <c r="CS114" s="93"/>
      <c r="CT114" s="93"/>
      <c r="CU114" s="93"/>
      <c r="CV114" s="94"/>
      <c r="CW114" s="92">
        <v>10</v>
      </c>
      <c r="CX114" s="93"/>
      <c r="CY114" s="93"/>
      <c r="CZ114" s="93"/>
      <c r="DA114" s="93"/>
      <c r="DB114" s="93"/>
      <c r="DC114" s="93"/>
      <c r="DD114" s="93"/>
      <c r="DE114" s="93"/>
      <c r="DF114" s="93"/>
      <c r="DG114" s="94"/>
      <c r="DH114" s="75">
        <v>11</v>
      </c>
      <c r="DI114" s="92">
        <v>12</v>
      </c>
      <c r="DJ114" s="93"/>
      <c r="DK114" s="93"/>
      <c r="DL114" s="93"/>
      <c r="DM114" s="93"/>
      <c r="DN114" s="93"/>
      <c r="DO114" s="93"/>
      <c r="DP114" s="93"/>
      <c r="DQ114" s="93"/>
      <c r="DR114" s="94"/>
      <c r="DS114" s="92">
        <v>13</v>
      </c>
      <c r="DT114" s="93"/>
      <c r="DU114" s="93"/>
      <c r="DV114" s="93"/>
      <c r="DW114" s="93"/>
      <c r="DX114" s="93"/>
      <c r="DY114" s="93"/>
      <c r="DZ114" s="93"/>
      <c r="EA114" s="93"/>
      <c r="EB114" s="93"/>
      <c r="EC114" s="94"/>
      <c r="ED114" s="92">
        <v>14</v>
      </c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4"/>
      <c r="EP114" s="92">
        <v>15</v>
      </c>
      <c r="EQ114" s="93"/>
      <c r="ER114" s="93"/>
      <c r="ES114" s="93"/>
      <c r="ET114" s="93"/>
      <c r="EU114" s="93"/>
      <c r="EV114" s="93"/>
      <c r="EW114" s="93"/>
      <c r="EX114" s="93"/>
      <c r="EY114" s="92">
        <v>16</v>
      </c>
      <c r="EZ114" s="93"/>
      <c r="FA114" s="93"/>
      <c r="FB114" s="93"/>
      <c r="FC114" s="93"/>
      <c r="FD114" s="93"/>
      <c r="FE114" s="93"/>
      <c r="FF114" s="93"/>
      <c r="FG114" s="93"/>
    </row>
    <row r="115" spans="1:163" s="37" customFormat="1" ht="48.75" customHeight="1">
      <c r="A115" s="88">
        <f>A104</f>
        <v>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90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 t="s">
        <v>57</v>
      </c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7" t="s">
        <v>63</v>
      </c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91" t="s">
        <v>64</v>
      </c>
      <c r="CG115" s="91"/>
      <c r="CH115" s="91"/>
      <c r="CI115" s="91"/>
      <c r="CJ115" s="91"/>
      <c r="CK115" s="91"/>
      <c r="CL115" s="91"/>
      <c r="CM115" s="91"/>
      <c r="CN115" s="91"/>
      <c r="CO115" s="86" t="s">
        <v>65</v>
      </c>
      <c r="CP115" s="86"/>
      <c r="CQ115" s="86"/>
      <c r="CR115" s="86"/>
      <c r="CS115" s="86"/>
      <c r="CT115" s="86"/>
      <c r="CU115" s="86"/>
      <c r="CV115" s="86"/>
      <c r="CW115" s="84">
        <f>Лист2!L4+Лист2!M4</f>
        <v>123</v>
      </c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74">
        <f>CW115</f>
        <v>123</v>
      </c>
      <c r="DI115" s="84">
        <f>DH115</f>
        <v>123</v>
      </c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7"/>
      <c r="EQ115" s="87"/>
      <c r="ER115" s="87"/>
      <c r="ES115" s="87"/>
      <c r="ET115" s="87"/>
      <c r="EU115" s="87"/>
      <c r="EV115" s="87"/>
      <c r="EW115" s="87"/>
      <c r="EX115" s="87"/>
      <c r="EY115" s="84"/>
      <c r="EZ115" s="84"/>
      <c r="FA115" s="84"/>
      <c r="FB115" s="84"/>
      <c r="FC115" s="84"/>
      <c r="FD115" s="84"/>
      <c r="FE115" s="84"/>
      <c r="FF115" s="84"/>
      <c r="FG115" s="84"/>
    </row>
    <row r="116" spans="1:163" s="37" customFormat="1" ht="50.25" customHeight="1" hidden="1">
      <c r="A116" s="88">
        <f>A105</f>
        <v>0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90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 t="s">
        <v>58</v>
      </c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7" t="s">
        <v>63</v>
      </c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91" t="s">
        <v>64</v>
      </c>
      <c r="CG116" s="91"/>
      <c r="CH116" s="91"/>
      <c r="CI116" s="91"/>
      <c r="CJ116" s="91"/>
      <c r="CK116" s="91"/>
      <c r="CL116" s="91"/>
      <c r="CM116" s="91"/>
      <c r="CN116" s="91"/>
      <c r="CO116" s="86" t="s">
        <v>65</v>
      </c>
      <c r="CP116" s="86"/>
      <c r="CQ116" s="86"/>
      <c r="CR116" s="86"/>
      <c r="CS116" s="86"/>
      <c r="CT116" s="86"/>
      <c r="CU116" s="86"/>
      <c r="CV116" s="86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7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7"/>
      <c r="EQ116" s="87"/>
      <c r="ER116" s="87"/>
      <c r="ES116" s="87"/>
      <c r="ET116" s="87"/>
      <c r="EU116" s="87"/>
      <c r="EV116" s="87"/>
      <c r="EW116" s="87"/>
      <c r="EX116" s="87"/>
      <c r="EY116" s="84"/>
      <c r="EZ116" s="84"/>
      <c r="FA116" s="84"/>
      <c r="FB116" s="84"/>
      <c r="FC116" s="84"/>
      <c r="FD116" s="84"/>
      <c r="FE116" s="84"/>
      <c r="FF116" s="84"/>
      <c r="FG116" s="84"/>
    </row>
    <row r="117" ht="12" customHeight="1" hidden="1"/>
    <row r="118" spans="72:89" s="4" customFormat="1" ht="15" hidden="1">
      <c r="BT118" s="128" t="s">
        <v>8</v>
      </c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9" t="s">
        <v>114</v>
      </c>
      <c r="CE118" s="129"/>
      <c r="CF118" s="129"/>
      <c r="CG118" s="129"/>
      <c r="CH118" s="129"/>
      <c r="CI118" s="129"/>
      <c r="CJ118" s="129"/>
      <c r="CK118" s="129"/>
    </row>
    <row r="119" ht="15.75" hidden="1" thickBot="1"/>
    <row r="120" spans="1:163" ht="16.5" customHeight="1" hidden="1">
      <c r="A120" s="130" t="s">
        <v>46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27" t="s">
        <v>71</v>
      </c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76"/>
      <c r="DO120" s="131" t="s">
        <v>22</v>
      </c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Q120" s="132"/>
      <c r="ER120" s="133"/>
      <c r="ES120" s="133"/>
      <c r="ET120" s="133"/>
      <c r="EU120" s="133"/>
      <c r="EV120" s="133"/>
      <c r="EW120" s="133"/>
      <c r="EX120" s="133"/>
      <c r="EY120" s="133"/>
      <c r="EZ120" s="133"/>
      <c r="FA120" s="133"/>
      <c r="FB120" s="133"/>
      <c r="FC120" s="133"/>
      <c r="FD120" s="133"/>
      <c r="FE120" s="133"/>
      <c r="FF120" s="133"/>
      <c r="FG120" s="134"/>
    </row>
    <row r="121" spans="1:163" ht="15.75" hidden="1" thickBot="1">
      <c r="A121" s="127" t="s">
        <v>72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76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Q121" s="135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7"/>
    </row>
    <row r="122" spans="1:163" ht="17.25" customHeight="1" hidden="1">
      <c r="A122" s="125" t="s">
        <v>47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6" t="s">
        <v>56</v>
      </c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77"/>
      <c r="EO122" s="24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</row>
    <row r="123" spans="1:117" ht="15.75" customHeight="1" hidden="1">
      <c r="A123" s="127" t="s">
        <v>73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76"/>
    </row>
    <row r="124" ht="12.75" customHeight="1" hidden="1"/>
    <row r="125" ht="15.75" customHeight="1" hidden="1">
      <c r="A125" s="1" t="s">
        <v>84</v>
      </c>
    </row>
    <row r="126" ht="15.75" customHeight="1" hidden="1">
      <c r="A126" s="1" t="s">
        <v>85</v>
      </c>
    </row>
    <row r="127" ht="3" customHeight="1" hidden="1"/>
    <row r="128" spans="1:163" s="33" customFormat="1" ht="13.5" customHeight="1" hidden="1">
      <c r="A128" s="100" t="s">
        <v>24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1"/>
      <c r="M128" s="99" t="s">
        <v>48</v>
      </c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1"/>
      <c r="AW128" s="99" t="s">
        <v>49</v>
      </c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1"/>
      <c r="BU128" s="119" t="s">
        <v>50</v>
      </c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</row>
    <row r="129" spans="1:163" s="33" customFormat="1" ht="21" customHeight="1" hidden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4"/>
      <c r="M129" s="102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4"/>
      <c r="AW129" s="102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4"/>
      <c r="BU129" s="99" t="s">
        <v>25</v>
      </c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1"/>
      <c r="CH129" s="108" t="s">
        <v>23</v>
      </c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10"/>
      <c r="CZ129" s="119" t="s">
        <v>28</v>
      </c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1"/>
      <c r="DY129" s="99" t="s">
        <v>125</v>
      </c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1"/>
      <c r="EK129" s="99" t="s">
        <v>126</v>
      </c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1"/>
      <c r="EW129" s="99" t="s">
        <v>31</v>
      </c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</row>
    <row r="130" spans="1:163" s="33" customFormat="1" ht="11.25" hidden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4"/>
      <c r="M130" s="105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7"/>
      <c r="AW130" s="105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7"/>
      <c r="BU130" s="102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4"/>
      <c r="CH130" s="108" t="s">
        <v>26</v>
      </c>
      <c r="CI130" s="109"/>
      <c r="CJ130" s="109"/>
      <c r="CK130" s="109"/>
      <c r="CL130" s="109"/>
      <c r="CM130" s="109"/>
      <c r="CN130" s="109"/>
      <c r="CO130" s="109"/>
      <c r="CP130" s="109"/>
      <c r="CQ130" s="110"/>
      <c r="CR130" s="108" t="s">
        <v>27</v>
      </c>
      <c r="CS130" s="109"/>
      <c r="CT130" s="109"/>
      <c r="CU130" s="109"/>
      <c r="CV130" s="109"/>
      <c r="CW130" s="109"/>
      <c r="CX130" s="109"/>
      <c r="CY130" s="110"/>
      <c r="CZ130" s="99" t="s">
        <v>51</v>
      </c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1"/>
      <c r="DM130" s="81" t="s">
        <v>123</v>
      </c>
      <c r="DN130" s="99" t="s">
        <v>124</v>
      </c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1"/>
      <c r="DY130" s="102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4"/>
      <c r="EK130" s="102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4"/>
      <c r="EW130" s="102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</row>
    <row r="131" spans="1:163" s="33" customFormat="1" ht="14.25" customHeight="1" hidden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4"/>
      <c r="M131" s="34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35"/>
      <c r="Y131" s="3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35"/>
      <c r="AK131" s="34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35"/>
      <c r="AW131" s="34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35"/>
      <c r="BI131" s="34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35"/>
      <c r="BU131" s="102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4"/>
      <c r="CH131" s="111"/>
      <c r="CI131" s="112"/>
      <c r="CJ131" s="112"/>
      <c r="CK131" s="112"/>
      <c r="CL131" s="112"/>
      <c r="CM131" s="112"/>
      <c r="CN131" s="112"/>
      <c r="CO131" s="112"/>
      <c r="CP131" s="112"/>
      <c r="CQ131" s="113"/>
      <c r="CR131" s="111"/>
      <c r="CS131" s="112"/>
      <c r="CT131" s="112"/>
      <c r="CU131" s="112"/>
      <c r="CV131" s="112"/>
      <c r="CW131" s="112"/>
      <c r="CX131" s="112"/>
      <c r="CY131" s="113"/>
      <c r="CZ131" s="102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4"/>
      <c r="DM131" s="82"/>
      <c r="DN131" s="102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4"/>
      <c r="DY131" s="102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4"/>
      <c r="EK131" s="102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4"/>
      <c r="EW131" s="102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</row>
    <row r="132" spans="1:163" s="33" customFormat="1" ht="35.25" customHeight="1" hidden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7"/>
      <c r="M132" s="96" t="s">
        <v>33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8"/>
      <c r="Y132" s="96" t="s">
        <v>33</v>
      </c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8"/>
      <c r="AK132" s="96" t="s">
        <v>33</v>
      </c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8"/>
      <c r="AW132" s="96" t="s">
        <v>33</v>
      </c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8"/>
      <c r="BI132" s="96" t="s">
        <v>33</v>
      </c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8"/>
      <c r="BU132" s="105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7"/>
      <c r="CH132" s="114"/>
      <c r="CI132" s="115"/>
      <c r="CJ132" s="115"/>
      <c r="CK132" s="115"/>
      <c r="CL132" s="115"/>
      <c r="CM132" s="115"/>
      <c r="CN132" s="115"/>
      <c r="CO132" s="115"/>
      <c r="CP132" s="115"/>
      <c r="CQ132" s="116"/>
      <c r="CR132" s="114"/>
      <c r="CS132" s="115"/>
      <c r="CT132" s="115"/>
      <c r="CU132" s="115"/>
      <c r="CV132" s="115"/>
      <c r="CW132" s="115"/>
      <c r="CX132" s="115"/>
      <c r="CY132" s="116"/>
      <c r="CZ132" s="105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7"/>
      <c r="DM132" s="83"/>
      <c r="DN132" s="105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7"/>
      <c r="DY132" s="105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7"/>
      <c r="EK132" s="105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7"/>
      <c r="EW132" s="105"/>
      <c r="EX132" s="106"/>
      <c r="EY132" s="106"/>
      <c r="EZ132" s="106"/>
      <c r="FA132" s="106"/>
      <c r="FB132" s="106"/>
      <c r="FC132" s="106"/>
      <c r="FD132" s="106"/>
      <c r="FE132" s="106"/>
      <c r="FF132" s="106"/>
      <c r="FG132" s="106"/>
    </row>
    <row r="133" spans="1:163" s="36" customFormat="1" ht="12" customHeight="1" hidden="1">
      <c r="A133" s="93">
        <v>1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4"/>
      <c r="M133" s="92">
        <v>2</v>
      </c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4"/>
      <c r="Y133" s="92">
        <v>3</v>
      </c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4"/>
      <c r="AK133" s="92">
        <v>4</v>
      </c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4"/>
      <c r="AW133" s="92">
        <v>5</v>
      </c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4"/>
      <c r="BI133" s="92">
        <v>6</v>
      </c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4"/>
      <c r="BU133" s="92">
        <v>7</v>
      </c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4"/>
      <c r="CH133" s="92">
        <v>8</v>
      </c>
      <c r="CI133" s="93"/>
      <c r="CJ133" s="93"/>
      <c r="CK133" s="93"/>
      <c r="CL133" s="93"/>
      <c r="CM133" s="93"/>
      <c r="CN133" s="93"/>
      <c r="CO133" s="93"/>
      <c r="CP133" s="93"/>
      <c r="CQ133" s="94"/>
      <c r="CR133" s="92">
        <v>9</v>
      </c>
      <c r="CS133" s="93"/>
      <c r="CT133" s="93"/>
      <c r="CU133" s="93"/>
      <c r="CV133" s="93"/>
      <c r="CW133" s="93"/>
      <c r="CX133" s="93"/>
      <c r="CY133" s="94"/>
      <c r="CZ133" s="92">
        <v>10</v>
      </c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4"/>
      <c r="DM133" s="75">
        <v>11</v>
      </c>
      <c r="DN133" s="92">
        <v>12</v>
      </c>
      <c r="DO133" s="93"/>
      <c r="DP133" s="93"/>
      <c r="DQ133" s="93"/>
      <c r="DR133" s="93"/>
      <c r="DS133" s="93"/>
      <c r="DT133" s="93"/>
      <c r="DU133" s="93"/>
      <c r="DV133" s="93"/>
      <c r="DW133" s="93"/>
      <c r="DX133" s="94"/>
      <c r="DY133" s="92">
        <v>13</v>
      </c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4"/>
      <c r="EK133" s="92">
        <v>14</v>
      </c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4"/>
      <c r="EW133" s="92">
        <v>15</v>
      </c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</row>
    <row r="134" spans="1:163" s="37" customFormat="1" ht="72" customHeight="1" hidden="1">
      <c r="A134" s="123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 t="s">
        <v>57</v>
      </c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122" t="s">
        <v>59</v>
      </c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91" t="s">
        <v>60</v>
      </c>
      <c r="CI134" s="91"/>
      <c r="CJ134" s="91"/>
      <c r="CK134" s="91"/>
      <c r="CL134" s="91"/>
      <c r="CM134" s="91"/>
      <c r="CN134" s="91"/>
      <c r="CO134" s="91"/>
      <c r="CP134" s="91"/>
      <c r="CQ134" s="91"/>
      <c r="CR134" s="86" t="s">
        <v>61</v>
      </c>
      <c r="CS134" s="86"/>
      <c r="CT134" s="86"/>
      <c r="CU134" s="86"/>
      <c r="CV134" s="86"/>
      <c r="CW134" s="86"/>
      <c r="CX134" s="86"/>
      <c r="CY134" s="86"/>
      <c r="CZ134" s="84" t="s">
        <v>62</v>
      </c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74" t="s">
        <v>129</v>
      </c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</row>
    <row r="135" spans="1:163" s="37" customFormat="1" ht="72" customHeight="1" hidden="1">
      <c r="A135" s="123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 t="s">
        <v>58</v>
      </c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122" t="s">
        <v>59</v>
      </c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91" t="s">
        <v>60</v>
      </c>
      <c r="CI135" s="91"/>
      <c r="CJ135" s="91"/>
      <c r="CK135" s="91"/>
      <c r="CL135" s="91"/>
      <c r="CM135" s="91"/>
      <c r="CN135" s="91"/>
      <c r="CO135" s="91"/>
      <c r="CP135" s="91"/>
      <c r="CQ135" s="91"/>
      <c r="CR135" s="86" t="s">
        <v>61</v>
      </c>
      <c r="CS135" s="86"/>
      <c r="CT135" s="86"/>
      <c r="CU135" s="86"/>
      <c r="CV135" s="86"/>
      <c r="CW135" s="86"/>
      <c r="CX135" s="86"/>
      <c r="CY135" s="86"/>
      <c r="CZ135" s="84" t="s">
        <v>62</v>
      </c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74" t="s">
        <v>129</v>
      </c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</row>
    <row r="136" ht="12.75" customHeight="1" hidden="1"/>
    <row r="137" spans="1:119" s="4" customFormat="1" ht="16.5" customHeight="1" hidden="1">
      <c r="A137" s="4" t="s">
        <v>83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</row>
    <row r="138" ht="3" customHeight="1" hidden="1"/>
    <row r="139" spans="1:163" s="33" customFormat="1" ht="13.5" customHeight="1" hidden="1">
      <c r="A139" s="100" t="s">
        <v>24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1"/>
      <c r="M139" s="99" t="s">
        <v>48</v>
      </c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1"/>
      <c r="AW139" s="99" t="s">
        <v>49</v>
      </c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1"/>
      <c r="BU139" s="119" t="s">
        <v>50</v>
      </c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1"/>
      <c r="EY139" s="99" t="s">
        <v>16</v>
      </c>
      <c r="EZ139" s="100"/>
      <c r="FA139" s="100"/>
      <c r="FB139" s="100"/>
      <c r="FC139" s="100"/>
      <c r="FD139" s="100"/>
      <c r="FE139" s="100"/>
      <c r="FF139" s="100"/>
      <c r="FG139" s="100"/>
    </row>
    <row r="140" spans="1:163" s="33" customFormat="1" ht="21" customHeight="1" hidden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4"/>
      <c r="M140" s="102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4"/>
      <c r="AW140" s="102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4"/>
      <c r="BU140" s="99" t="s">
        <v>36</v>
      </c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1"/>
      <c r="CF140" s="108" t="s">
        <v>23</v>
      </c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10"/>
      <c r="CW140" s="119" t="s">
        <v>28</v>
      </c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1"/>
      <c r="DS140" s="99" t="s">
        <v>125</v>
      </c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1"/>
      <c r="ED140" s="99" t="s">
        <v>126</v>
      </c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1"/>
      <c r="EP140" s="99" t="s">
        <v>15</v>
      </c>
      <c r="EQ140" s="100"/>
      <c r="ER140" s="100"/>
      <c r="ES140" s="100"/>
      <c r="ET140" s="100"/>
      <c r="EU140" s="100"/>
      <c r="EV140" s="100"/>
      <c r="EW140" s="100"/>
      <c r="EX140" s="100"/>
      <c r="EY140" s="102"/>
      <c r="EZ140" s="103"/>
      <c r="FA140" s="103"/>
      <c r="FB140" s="103"/>
      <c r="FC140" s="103"/>
      <c r="FD140" s="103"/>
      <c r="FE140" s="103"/>
      <c r="FF140" s="103"/>
      <c r="FG140" s="103"/>
    </row>
    <row r="141" spans="1:163" s="33" customFormat="1" ht="11.25" customHeight="1" hidden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4"/>
      <c r="M141" s="105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7"/>
      <c r="AW141" s="105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7"/>
      <c r="BU141" s="102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4"/>
      <c r="CF141" s="108" t="s">
        <v>26</v>
      </c>
      <c r="CG141" s="109"/>
      <c r="CH141" s="109"/>
      <c r="CI141" s="109"/>
      <c r="CJ141" s="109"/>
      <c r="CK141" s="109"/>
      <c r="CL141" s="109"/>
      <c r="CM141" s="109"/>
      <c r="CN141" s="110"/>
      <c r="CO141" s="108" t="s">
        <v>27</v>
      </c>
      <c r="CP141" s="109"/>
      <c r="CQ141" s="109"/>
      <c r="CR141" s="109"/>
      <c r="CS141" s="109"/>
      <c r="CT141" s="109"/>
      <c r="CU141" s="109"/>
      <c r="CV141" s="110"/>
      <c r="CW141" s="99" t="s">
        <v>106</v>
      </c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1"/>
      <c r="DH141" s="81" t="s">
        <v>123</v>
      </c>
      <c r="DI141" s="99" t="s">
        <v>127</v>
      </c>
      <c r="DJ141" s="100"/>
      <c r="DK141" s="100"/>
      <c r="DL141" s="100"/>
      <c r="DM141" s="100"/>
      <c r="DN141" s="100"/>
      <c r="DO141" s="100"/>
      <c r="DP141" s="100"/>
      <c r="DQ141" s="100"/>
      <c r="DR141" s="101"/>
      <c r="DS141" s="102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4"/>
      <c r="ED141" s="102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4"/>
      <c r="EP141" s="102"/>
      <c r="EQ141" s="103"/>
      <c r="ER141" s="103"/>
      <c r="ES141" s="103"/>
      <c r="ET141" s="103"/>
      <c r="EU141" s="103"/>
      <c r="EV141" s="103"/>
      <c r="EW141" s="103"/>
      <c r="EX141" s="103"/>
      <c r="EY141" s="102"/>
      <c r="EZ141" s="103"/>
      <c r="FA141" s="103"/>
      <c r="FB141" s="103"/>
      <c r="FC141" s="103"/>
      <c r="FD141" s="103"/>
      <c r="FE141" s="103"/>
      <c r="FF141" s="103"/>
      <c r="FG141" s="103"/>
    </row>
    <row r="142" spans="1:163" s="33" customFormat="1" ht="14.25" customHeight="1" hidden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4"/>
      <c r="M142" s="34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35"/>
      <c r="Y142" s="3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35"/>
      <c r="AK142" s="34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35"/>
      <c r="AW142" s="34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35"/>
      <c r="BI142" s="34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35"/>
      <c r="BU142" s="102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4"/>
      <c r="CF142" s="111"/>
      <c r="CG142" s="112"/>
      <c r="CH142" s="112"/>
      <c r="CI142" s="112"/>
      <c r="CJ142" s="112"/>
      <c r="CK142" s="112"/>
      <c r="CL142" s="112"/>
      <c r="CM142" s="112"/>
      <c r="CN142" s="113"/>
      <c r="CO142" s="111"/>
      <c r="CP142" s="112"/>
      <c r="CQ142" s="112"/>
      <c r="CR142" s="112"/>
      <c r="CS142" s="112"/>
      <c r="CT142" s="112"/>
      <c r="CU142" s="112"/>
      <c r="CV142" s="113"/>
      <c r="CW142" s="102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4"/>
      <c r="DH142" s="82"/>
      <c r="DI142" s="102"/>
      <c r="DJ142" s="103"/>
      <c r="DK142" s="103"/>
      <c r="DL142" s="103"/>
      <c r="DM142" s="103"/>
      <c r="DN142" s="103"/>
      <c r="DO142" s="103"/>
      <c r="DP142" s="103"/>
      <c r="DQ142" s="103"/>
      <c r="DR142" s="104"/>
      <c r="DS142" s="102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4"/>
      <c r="ED142" s="102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4"/>
      <c r="EP142" s="102"/>
      <c r="EQ142" s="103"/>
      <c r="ER142" s="103"/>
      <c r="ES142" s="103"/>
      <c r="ET142" s="103"/>
      <c r="EU142" s="103"/>
      <c r="EV142" s="103"/>
      <c r="EW142" s="103"/>
      <c r="EX142" s="103"/>
      <c r="EY142" s="102"/>
      <c r="EZ142" s="103"/>
      <c r="FA142" s="103"/>
      <c r="FB142" s="103"/>
      <c r="FC142" s="103"/>
      <c r="FD142" s="103"/>
      <c r="FE142" s="103"/>
      <c r="FF142" s="103"/>
      <c r="FG142" s="103"/>
    </row>
    <row r="143" spans="1:163" s="33" customFormat="1" ht="35.25" customHeight="1" hidden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7"/>
      <c r="M143" s="96" t="s">
        <v>35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8"/>
      <c r="Y143" s="96" t="s">
        <v>35</v>
      </c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8"/>
      <c r="AK143" s="96" t="s">
        <v>35</v>
      </c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8"/>
      <c r="AW143" s="96" t="s">
        <v>35</v>
      </c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8"/>
      <c r="BI143" s="96" t="s">
        <v>35</v>
      </c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8"/>
      <c r="BU143" s="105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7"/>
      <c r="CF143" s="114"/>
      <c r="CG143" s="115"/>
      <c r="CH143" s="115"/>
      <c r="CI143" s="115"/>
      <c r="CJ143" s="115"/>
      <c r="CK143" s="115"/>
      <c r="CL143" s="115"/>
      <c r="CM143" s="115"/>
      <c r="CN143" s="116"/>
      <c r="CO143" s="114"/>
      <c r="CP143" s="115"/>
      <c r="CQ143" s="115"/>
      <c r="CR143" s="115"/>
      <c r="CS143" s="115"/>
      <c r="CT143" s="115"/>
      <c r="CU143" s="115"/>
      <c r="CV143" s="116"/>
      <c r="CW143" s="105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7"/>
      <c r="DH143" s="83"/>
      <c r="DI143" s="105"/>
      <c r="DJ143" s="106"/>
      <c r="DK143" s="106"/>
      <c r="DL143" s="106"/>
      <c r="DM143" s="106"/>
      <c r="DN143" s="106"/>
      <c r="DO143" s="106"/>
      <c r="DP143" s="106"/>
      <c r="DQ143" s="106"/>
      <c r="DR143" s="107"/>
      <c r="DS143" s="105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7"/>
      <c r="ED143" s="105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7"/>
      <c r="EP143" s="105"/>
      <c r="EQ143" s="106"/>
      <c r="ER143" s="106"/>
      <c r="ES143" s="106"/>
      <c r="ET143" s="106"/>
      <c r="EU143" s="106"/>
      <c r="EV143" s="106"/>
      <c r="EW143" s="106"/>
      <c r="EX143" s="106"/>
      <c r="EY143" s="105"/>
      <c r="EZ143" s="106"/>
      <c r="FA143" s="106"/>
      <c r="FB143" s="106"/>
      <c r="FC143" s="106"/>
      <c r="FD143" s="106"/>
      <c r="FE143" s="106"/>
      <c r="FF143" s="106"/>
      <c r="FG143" s="106"/>
    </row>
    <row r="144" spans="1:163" s="36" customFormat="1" ht="12" customHeight="1" hidden="1">
      <c r="A144" s="93">
        <v>1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4"/>
      <c r="M144" s="92">
        <v>2</v>
      </c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4"/>
      <c r="Y144" s="92">
        <v>3</v>
      </c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4"/>
      <c r="AK144" s="92">
        <v>4</v>
      </c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4"/>
      <c r="AW144" s="92">
        <v>5</v>
      </c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4"/>
      <c r="BI144" s="92">
        <v>6</v>
      </c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4"/>
      <c r="BU144" s="92">
        <v>7</v>
      </c>
      <c r="BV144" s="93"/>
      <c r="BW144" s="93"/>
      <c r="BX144" s="93"/>
      <c r="BY144" s="93"/>
      <c r="BZ144" s="93"/>
      <c r="CA144" s="93"/>
      <c r="CB144" s="93"/>
      <c r="CC144" s="93"/>
      <c r="CD144" s="93"/>
      <c r="CE144" s="94"/>
      <c r="CF144" s="92">
        <v>8</v>
      </c>
      <c r="CG144" s="93"/>
      <c r="CH144" s="93"/>
      <c r="CI144" s="93"/>
      <c r="CJ144" s="93"/>
      <c r="CK144" s="93"/>
      <c r="CL144" s="93"/>
      <c r="CM144" s="93"/>
      <c r="CN144" s="94"/>
      <c r="CO144" s="92">
        <v>9</v>
      </c>
      <c r="CP144" s="93"/>
      <c r="CQ144" s="93"/>
      <c r="CR144" s="93"/>
      <c r="CS144" s="93"/>
      <c r="CT144" s="93"/>
      <c r="CU144" s="93"/>
      <c r="CV144" s="94"/>
      <c r="CW144" s="92">
        <v>10</v>
      </c>
      <c r="CX144" s="93"/>
      <c r="CY144" s="93"/>
      <c r="CZ144" s="93"/>
      <c r="DA144" s="93"/>
      <c r="DB144" s="93"/>
      <c r="DC144" s="93"/>
      <c r="DD144" s="93"/>
      <c r="DE144" s="93"/>
      <c r="DF144" s="93"/>
      <c r="DG144" s="94"/>
      <c r="DH144" s="75">
        <v>11</v>
      </c>
      <c r="DI144" s="92">
        <v>12</v>
      </c>
      <c r="DJ144" s="93"/>
      <c r="DK144" s="93"/>
      <c r="DL144" s="93"/>
      <c r="DM144" s="93"/>
      <c r="DN144" s="93"/>
      <c r="DO144" s="93"/>
      <c r="DP144" s="93"/>
      <c r="DQ144" s="93"/>
      <c r="DR144" s="94"/>
      <c r="DS144" s="92">
        <v>13</v>
      </c>
      <c r="DT144" s="93"/>
      <c r="DU144" s="93"/>
      <c r="DV144" s="93"/>
      <c r="DW144" s="93"/>
      <c r="DX144" s="93"/>
      <c r="DY144" s="93"/>
      <c r="DZ144" s="93"/>
      <c r="EA144" s="93"/>
      <c r="EB144" s="93"/>
      <c r="EC144" s="94"/>
      <c r="ED144" s="92">
        <v>14</v>
      </c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4"/>
      <c r="EP144" s="92">
        <v>15</v>
      </c>
      <c r="EQ144" s="93"/>
      <c r="ER144" s="93"/>
      <c r="ES144" s="93"/>
      <c r="ET144" s="93"/>
      <c r="EU144" s="93"/>
      <c r="EV144" s="93"/>
      <c r="EW144" s="93"/>
      <c r="EX144" s="93"/>
      <c r="EY144" s="92">
        <v>16</v>
      </c>
      <c r="EZ144" s="93"/>
      <c r="FA144" s="93"/>
      <c r="FB144" s="93"/>
      <c r="FC144" s="93"/>
      <c r="FD144" s="93"/>
      <c r="FE144" s="93"/>
      <c r="FF144" s="93"/>
      <c r="FG144" s="93"/>
    </row>
    <row r="145" spans="1:163" s="37" customFormat="1" ht="48.75" customHeight="1" hidden="1">
      <c r="A145" s="88">
        <f>A134</f>
        <v>0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90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 t="s">
        <v>57</v>
      </c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7" t="s">
        <v>63</v>
      </c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91" t="s">
        <v>64</v>
      </c>
      <c r="CG145" s="91"/>
      <c r="CH145" s="91"/>
      <c r="CI145" s="91"/>
      <c r="CJ145" s="91"/>
      <c r="CK145" s="91"/>
      <c r="CL145" s="91"/>
      <c r="CM145" s="91"/>
      <c r="CN145" s="91"/>
      <c r="CO145" s="86" t="s">
        <v>65</v>
      </c>
      <c r="CP145" s="86"/>
      <c r="CQ145" s="86"/>
      <c r="CR145" s="86"/>
      <c r="CS145" s="86"/>
      <c r="CT145" s="86"/>
      <c r="CU145" s="86"/>
      <c r="CV145" s="86"/>
      <c r="CW145" s="84">
        <f>Лист2!N4</f>
        <v>0</v>
      </c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74">
        <f>CW145</f>
        <v>0</v>
      </c>
      <c r="DI145" s="84">
        <f>DH145</f>
        <v>0</v>
      </c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7"/>
      <c r="EQ145" s="87"/>
      <c r="ER145" s="87"/>
      <c r="ES145" s="87"/>
      <c r="ET145" s="87"/>
      <c r="EU145" s="87"/>
      <c r="EV145" s="87"/>
      <c r="EW145" s="87"/>
      <c r="EX145" s="87"/>
      <c r="EY145" s="84"/>
      <c r="EZ145" s="84"/>
      <c r="FA145" s="84"/>
      <c r="FB145" s="84"/>
      <c r="FC145" s="84"/>
      <c r="FD145" s="84"/>
      <c r="FE145" s="84"/>
      <c r="FF145" s="84"/>
      <c r="FG145" s="84"/>
    </row>
    <row r="146" spans="1:163" s="37" customFormat="1" ht="50.25" customHeight="1" hidden="1">
      <c r="A146" s="88">
        <f>A135</f>
        <v>0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90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 t="s">
        <v>58</v>
      </c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7" t="s">
        <v>63</v>
      </c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91" t="s">
        <v>64</v>
      </c>
      <c r="CG146" s="91"/>
      <c r="CH146" s="91"/>
      <c r="CI146" s="91"/>
      <c r="CJ146" s="91"/>
      <c r="CK146" s="91"/>
      <c r="CL146" s="91"/>
      <c r="CM146" s="91"/>
      <c r="CN146" s="91"/>
      <c r="CO146" s="86" t="s">
        <v>65</v>
      </c>
      <c r="CP146" s="86"/>
      <c r="CQ146" s="86"/>
      <c r="CR146" s="86"/>
      <c r="CS146" s="86"/>
      <c r="CT146" s="86"/>
      <c r="CU146" s="86"/>
      <c r="CV146" s="86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7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7"/>
      <c r="EQ146" s="87"/>
      <c r="ER146" s="87"/>
      <c r="ES146" s="87"/>
      <c r="ET146" s="87"/>
      <c r="EU146" s="87"/>
      <c r="EV146" s="87"/>
      <c r="EW146" s="87"/>
      <c r="EX146" s="87"/>
      <c r="EY146" s="84"/>
      <c r="EZ146" s="84"/>
      <c r="FA146" s="84"/>
      <c r="FB146" s="84"/>
      <c r="FC146" s="84"/>
      <c r="FD146" s="84"/>
      <c r="FE146" s="84"/>
      <c r="FF146" s="84"/>
      <c r="FG146" s="84"/>
    </row>
    <row r="149" spans="3:6" ht="12" customHeight="1">
      <c r="C149" s="47"/>
      <c r="D149" s="47"/>
      <c r="E149" s="47"/>
      <c r="F149" s="47"/>
    </row>
    <row r="150" spans="1:172" ht="12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</row>
    <row r="151" spans="1:172" ht="12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</row>
    <row r="152" spans="1:172" ht="12" customHeight="1">
      <c r="A152" s="4" t="s">
        <v>17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208" t="s">
        <v>133</v>
      </c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  <c r="BK152" s="208"/>
      <c r="BL152" s="208"/>
      <c r="BM152" s="208"/>
      <c r="BN152" s="208"/>
      <c r="BO152" s="208"/>
      <c r="BP152" s="208"/>
      <c r="BQ152" s="208"/>
      <c r="BR152" s="208"/>
      <c r="BS152" s="208"/>
      <c r="BT152" s="208"/>
      <c r="BU152" s="208"/>
      <c r="BV152" s="208"/>
      <c r="BW152" s="208"/>
      <c r="BX152" s="208"/>
      <c r="BY152" s="208"/>
      <c r="BZ152" s="208"/>
      <c r="CA152" s="208"/>
      <c r="CB152" s="43"/>
      <c r="CC152" s="43"/>
      <c r="CD152" s="43"/>
      <c r="CE152" s="208"/>
      <c r="CF152" s="208"/>
      <c r="CG152" s="208"/>
      <c r="CH152" s="208"/>
      <c r="CI152" s="208"/>
      <c r="CJ152" s="208"/>
      <c r="CK152" s="208"/>
      <c r="CL152" s="208"/>
      <c r="CM152" s="208"/>
      <c r="CN152" s="208"/>
      <c r="CO152" s="208"/>
      <c r="CP152" s="208"/>
      <c r="CQ152" s="208"/>
      <c r="CR152" s="208"/>
      <c r="CS152" s="208"/>
      <c r="CT152" s="208"/>
      <c r="CU152" s="208"/>
      <c r="CV152" s="208"/>
      <c r="CW152" s="208"/>
      <c r="CX152" s="208"/>
      <c r="CY152" s="43"/>
      <c r="CZ152" s="43"/>
      <c r="DA152" s="43"/>
      <c r="DB152" s="208" t="s">
        <v>142</v>
      </c>
      <c r="DC152" s="208"/>
      <c r="DD152" s="208"/>
      <c r="DE152" s="208"/>
      <c r="DF152" s="208"/>
      <c r="DG152" s="208"/>
      <c r="DH152" s="208"/>
      <c r="DI152" s="208"/>
      <c r="DJ152" s="208"/>
      <c r="DK152" s="208"/>
      <c r="DL152" s="208"/>
      <c r="DM152" s="208"/>
      <c r="DN152" s="208"/>
      <c r="DO152" s="208"/>
      <c r="DP152" s="208"/>
      <c r="DQ152" s="208"/>
      <c r="DR152" s="208"/>
      <c r="DS152" s="208"/>
      <c r="DT152" s="208"/>
      <c r="DU152" s="208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  <c r="EF152" s="208"/>
      <c r="EG152" s="208"/>
      <c r="EH152" s="208"/>
      <c r="EI152" s="208"/>
      <c r="EJ152" s="208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</row>
    <row r="153" spans="1:172" ht="12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209" t="s">
        <v>2</v>
      </c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11"/>
      <c r="CC153" s="11"/>
      <c r="CD153" s="11"/>
      <c r="CE153" s="209" t="s">
        <v>3</v>
      </c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11"/>
      <c r="CZ153" s="11"/>
      <c r="DA153" s="11"/>
      <c r="DB153" s="209" t="s">
        <v>4</v>
      </c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</row>
    <row r="154" spans="1:172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</row>
    <row r="155" spans="1:172" ht="12" customHeight="1">
      <c r="A155" s="210" t="s">
        <v>0</v>
      </c>
      <c r="B155" s="210"/>
      <c r="C155" s="211" t="s">
        <v>66</v>
      </c>
      <c r="D155" s="212"/>
      <c r="E155" s="212"/>
      <c r="F155" s="212"/>
      <c r="G155" s="203" t="s">
        <v>0</v>
      </c>
      <c r="H155" s="203"/>
      <c r="I155" s="21"/>
      <c r="J155" s="211" t="s">
        <v>135</v>
      </c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0">
        <v>20</v>
      </c>
      <c r="AB155" s="210"/>
      <c r="AC155" s="210"/>
      <c r="AD155" s="210"/>
      <c r="AE155" s="213" t="s">
        <v>136</v>
      </c>
      <c r="AF155" s="138"/>
      <c r="AG155" s="138"/>
      <c r="AH155" s="138"/>
      <c r="AI155" s="203" t="s">
        <v>1</v>
      </c>
      <c r="AJ155" s="203"/>
      <c r="AK155" s="203"/>
      <c r="AL155" s="203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3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</row>
    <row r="156" spans="1:172" ht="12" customHeight="1">
      <c r="A156" s="27"/>
      <c r="B156" s="27"/>
      <c r="C156" s="28"/>
      <c r="D156" s="28"/>
      <c r="E156" s="28"/>
      <c r="F156" s="28"/>
      <c r="G156" s="26"/>
      <c r="H156" s="26"/>
      <c r="I156" s="21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7"/>
      <c r="AB156" s="27"/>
      <c r="AC156" s="27"/>
      <c r="AD156" s="27"/>
      <c r="AE156" s="29"/>
      <c r="AF156" s="29"/>
      <c r="AG156" s="29"/>
      <c r="AH156" s="29"/>
      <c r="AI156" s="26"/>
      <c r="AJ156" s="21"/>
      <c r="AK156" s="21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3"/>
      <c r="CY156" s="44"/>
      <c r="CZ156" s="4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</row>
    <row r="157" spans="1:172" ht="12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</row>
    <row r="158" spans="1:172" ht="15.75" customHeight="1">
      <c r="A158" s="40" t="s">
        <v>116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</row>
    <row r="159" spans="1:172" ht="27" customHeight="1">
      <c r="A159" s="204" t="s">
        <v>117</v>
      </c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/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04"/>
      <c r="CV159" s="204"/>
      <c r="CW159" s="204"/>
      <c r="CX159" s="204"/>
      <c r="CY159" s="204"/>
      <c r="CZ159" s="204"/>
      <c r="DA159" s="204"/>
      <c r="DB159" s="204"/>
      <c r="DC159" s="204"/>
      <c r="DD159" s="204"/>
      <c r="DE159" s="204"/>
      <c r="DF159" s="204"/>
      <c r="DG159" s="204"/>
      <c r="DH159" s="204"/>
      <c r="DI159" s="204"/>
      <c r="DJ159" s="204"/>
      <c r="DK159" s="204"/>
      <c r="DL159" s="204"/>
      <c r="DM159" s="204"/>
      <c r="DN159" s="204"/>
      <c r="DO159" s="204"/>
      <c r="DP159" s="204"/>
      <c r="DQ159" s="204"/>
      <c r="DR159" s="204"/>
      <c r="DS159" s="204"/>
      <c r="DT159" s="204"/>
      <c r="DU159" s="204"/>
      <c r="DV159" s="204"/>
      <c r="DW159" s="204"/>
      <c r="DX159" s="204"/>
      <c r="DY159" s="204"/>
      <c r="DZ159" s="204"/>
      <c r="EA159" s="204"/>
      <c r="EB159" s="204"/>
      <c r="EC159" s="204"/>
      <c r="ED159" s="204"/>
      <c r="EE159" s="204"/>
      <c r="EF159" s="204"/>
      <c r="EG159" s="204"/>
      <c r="EH159" s="204"/>
      <c r="EI159" s="204"/>
      <c r="EJ159" s="204"/>
      <c r="EK159" s="204"/>
      <c r="EL159" s="204"/>
      <c r="EM159" s="204"/>
      <c r="EN159" s="204"/>
      <c r="EO159" s="204"/>
      <c r="EP159" s="204"/>
      <c r="EQ159" s="204"/>
      <c r="ER159" s="204"/>
      <c r="ES159" s="204"/>
      <c r="ET159" s="204"/>
      <c r="EU159" s="204"/>
      <c r="EV159" s="204"/>
      <c r="EW159" s="204"/>
      <c r="EX159" s="204"/>
      <c r="EY159" s="204"/>
      <c r="EZ159" s="204"/>
      <c r="FA159" s="204"/>
      <c r="FB159" s="204"/>
      <c r="FC159" s="204"/>
      <c r="FD159" s="204"/>
      <c r="FE159" s="204"/>
      <c r="FF159" s="204"/>
      <c r="FG159" s="204"/>
      <c r="FH159" s="204"/>
      <c r="FI159" s="204"/>
      <c r="FJ159" s="204"/>
      <c r="FK159" s="204"/>
      <c r="FL159" s="204"/>
      <c r="FM159" s="204"/>
      <c r="FN159" s="204"/>
      <c r="FO159" s="204"/>
      <c r="FP159" s="204"/>
    </row>
    <row r="160" spans="1:172" ht="16.5" customHeight="1">
      <c r="A160" s="40" t="s">
        <v>118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</row>
    <row r="161" spans="1:172" ht="61.5" customHeight="1">
      <c r="A161" s="204" t="s">
        <v>119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  <c r="BZ161" s="204"/>
      <c r="CA161" s="204"/>
      <c r="CB161" s="204"/>
      <c r="CC161" s="204"/>
      <c r="CD161" s="204"/>
      <c r="CE161" s="204"/>
      <c r="CF161" s="204"/>
      <c r="CG161" s="204"/>
      <c r="CH161" s="204"/>
      <c r="CI161" s="204"/>
      <c r="CJ161" s="204"/>
      <c r="CK161" s="204"/>
      <c r="CL161" s="204"/>
      <c r="CM161" s="204"/>
      <c r="CN161" s="204"/>
      <c r="CO161" s="204"/>
      <c r="CP161" s="204"/>
      <c r="CQ161" s="204"/>
      <c r="CR161" s="204"/>
      <c r="CS161" s="204"/>
      <c r="CT161" s="204"/>
      <c r="CU161" s="204"/>
      <c r="CV161" s="204"/>
      <c r="CW161" s="204"/>
      <c r="CX161" s="204"/>
      <c r="CY161" s="204"/>
      <c r="CZ161" s="204"/>
      <c r="DA161" s="204"/>
      <c r="DB161" s="204"/>
      <c r="DC161" s="204"/>
      <c r="DD161" s="204"/>
      <c r="DE161" s="204"/>
      <c r="DF161" s="204"/>
      <c r="DG161" s="204"/>
      <c r="DH161" s="204"/>
      <c r="DI161" s="204"/>
      <c r="DJ161" s="204"/>
      <c r="DK161" s="204"/>
      <c r="DL161" s="204"/>
      <c r="DM161" s="204"/>
      <c r="DN161" s="204"/>
      <c r="DO161" s="204"/>
      <c r="DP161" s="204"/>
      <c r="DQ161" s="204"/>
      <c r="DR161" s="204"/>
      <c r="DS161" s="204"/>
      <c r="DT161" s="204"/>
      <c r="DU161" s="204"/>
      <c r="DV161" s="204"/>
      <c r="DW161" s="204"/>
      <c r="DX161" s="204"/>
      <c r="DY161" s="204"/>
      <c r="DZ161" s="204"/>
      <c r="EA161" s="204"/>
      <c r="EB161" s="204"/>
      <c r="EC161" s="204"/>
      <c r="ED161" s="204"/>
      <c r="EE161" s="204"/>
      <c r="EF161" s="204"/>
      <c r="EG161" s="204"/>
      <c r="EH161" s="204"/>
      <c r="EI161" s="204"/>
      <c r="EJ161" s="204"/>
      <c r="EK161" s="204"/>
      <c r="EL161" s="204"/>
      <c r="EM161" s="204"/>
      <c r="EN161" s="204"/>
      <c r="EO161" s="204"/>
      <c r="EP161" s="204"/>
      <c r="EQ161" s="204"/>
      <c r="ER161" s="204"/>
      <c r="ES161" s="204"/>
      <c r="ET161" s="204"/>
      <c r="EU161" s="204"/>
      <c r="EV161" s="204"/>
      <c r="EW161" s="204"/>
      <c r="EX161" s="204"/>
      <c r="EY161" s="204"/>
      <c r="EZ161" s="204"/>
      <c r="FA161" s="204"/>
      <c r="FB161" s="204"/>
      <c r="FC161" s="204"/>
      <c r="FD161" s="204"/>
      <c r="FE161" s="204"/>
      <c r="FF161" s="204"/>
      <c r="FG161" s="204"/>
      <c r="FH161" s="204"/>
      <c r="FI161" s="204"/>
      <c r="FJ161" s="204"/>
      <c r="FK161" s="204"/>
      <c r="FL161" s="204"/>
      <c r="FM161" s="204"/>
      <c r="FN161" s="204"/>
      <c r="FO161" s="204"/>
      <c r="FP161" s="204"/>
    </row>
    <row r="162" spans="1:172" ht="14.25" customHeight="1">
      <c r="A162" s="205" t="s">
        <v>120</v>
      </c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05"/>
      <c r="BO162" s="205"/>
      <c r="BP162" s="205"/>
      <c r="BQ162" s="205"/>
      <c r="BR162" s="205"/>
      <c r="BS162" s="205"/>
      <c r="BT162" s="205"/>
      <c r="BU162" s="205"/>
      <c r="BV162" s="205"/>
      <c r="BW162" s="205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/>
      <c r="DE162" s="205"/>
      <c r="DF162" s="205"/>
      <c r="DG162" s="205"/>
      <c r="DH162" s="205"/>
      <c r="DI162" s="205"/>
      <c r="DJ162" s="205"/>
      <c r="DK162" s="205"/>
      <c r="DL162" s="205"/>
      <c r="DM162" s="205"/>
      <c r="DN162" s="205"/>
      <c r="DO162" s="205"/>
      <c r="DP162" s="205"/>
      <c r="DQ162" s="205"/>
      <c r="DR162" s="205"/>
      <c r="DS162" s="205"/>
      <c r="DT162" s="205"/>
      <c r="DU162" s="205"/>
      <c r="DV162" s="205"/>
      <c r="DW162" s="205"/>
      <c r="DX162" s="205"/>
      <c r="DY162" s="205"/>
      <c r="DZ162" s="205"/>
      <c r="EA162" s="205"/>
      <c r="EB162" s="205"/>
      <c r="EC162" s="205"/>
      <c r="ED162" s="205"/>
      <c r="EE162" s="205"/>
      <c r="EF162" s="205"/>
      <c r="EG162" s="205"/>
      <c r="EH162" s="205"/>
      <c r="EI162" s="205"/>
      <c r="EJ162" s="205"/>
      <c r="EK162" s="205"/>
      <c r="EL162" s="205"/>
      <c r="EM162" s="205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05"/>
      <c r="FB162" s="205"/>
      <c r="FC162" s="205"/>
      <c r="FD162" s="205"/>
      <c r="FE162" s="205"/>
      <c r="FF162" s="205"/>
      <c r="FG162" s="205"/>
      <c r="FH162" s="205"/>
      <c r="FI162" s="205"/>
      <c r="FJ162" s="205"/>
      <c r="FK162" s="205"/>
      <c r="FL162" s="205"/>
      <c r="FM162" s="205"/>
      <c r="FN162" s="205"/>
      <c r="FO162" s="205"/>
      <c r="FP162" s="205"/>
    </row>
    <row r="163" spans="1:172" ht="63.75" customHeight="1">
      <c r="A163" s="206" t="s">
        <v>121</v>
      </c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  <c r="DT163" s="207"/>
      <c r="DU163" s="207"/>
      <c r="DV163" s="207"/>
      <c r="DW163" s="207"/>
      <c r="DX163" s="207"/>
      <c r="DY163" s="207"/>
      <c r="DZ163" s="207"/>
      <c r="EA163" s="207"/>
      <c r="EB163" s="207"/>
      <c r="EC163" s="207"/>
      <c r="ED163" s="207"/>
      <c r="EE163" s="207"/>
      <c r="EF163" s="207"/>
      <c r="EG163" s="207"/>
      <c r="EH163" s="207"/>
      <c r="EI163" s="207"/>
      <c r="EJ163" s="207"/>
      <c r="EK163" s="207"/>
      <c r="EL163" s="207"/>
      <c r="EM163" s="207"/>
      <c r="EN163" s="207"/>
      <c r="EO163" s="207"/>
      <c r="EP163" s="207"/>
      <c r="EQ163" s="20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</row>
    <row r="164" spans="1:172" ht="14.25" customHeight="1">
      <c r="A164" s="205" t="s">
        <v>122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/>
      <c r="FD164" s="205"/>
      <c r="FE164" s="205"/>
      <c r="FF164" s="205"/>
      <c r="FG164" s="205"/>
      <c r="FH164" s="205"/>
      <c r="FI164" s="205"/>
      <c r="FJ164" s="205"/>
      <c r="FK164" s="205"/>
      <c r="FL164" s="205"/>
      <c r="FM164" s="205"/>
      <c r="FN164" s="205"/>
      <c r="FO164" s="205"/>
      <c r="FP164" s="205"/>
    </row>
  </sheetData>
  <sheetProtection/>
  <mergeCells count="644">
    <mergeCell ref="A164:FP164"/>
    <mergeCell ref="AS153:CA153"/>
    <mergeCell ref="CE153:CX153"/>
    <mergeCell ref="DB153:EJ153"/>
    <mergeCell ref="A155:B155"/>
    <mergeCell ref="C155:F155"/>
    <mergeCell ref="G155:H155"/>
    <mergeCell ref="J155:Z155"/>
    <mergeCell ref="AA155:AD155"/>
    <mergeCell ref="AE155:AH155"/>
    <mergeCell ref="AI155:AL155"/>
    <mergeCell ref="A161:FP161"/>
    <mergeCell ref="A162:FP162"/>
    <mergeCell ref="A163:FP163"/>
    <mergeCell ref="A159:FP159"/>
    <mergeCell ref="AS152:CA152"/>
    <mergeCell ref="CE152:CX152"/>
    <mergeCell ref="DB152:EJ152"/>
    <mergeCell ref="ED54:EO54"/>
    <mergeCell ref="EP54:EX54"/>
    <mergeCell ref="EY54:FG54"/>
    <mergeCell ref="Y53:AJ53"/>
    <mergeCell ref="AK53:AV53"/>
    <mergeCell ref="AW53:BH53"/>
    <mergeCell ref="DI51:DR53"/>
    <mergeCell ref="BI53:BT53"/>
    <mergeCell ref="CW54:DG54"/>
    <mergeCell ref="BU54:CE54"/>
    <mergeCell ref="Z41:AI41"/>
    <mergeCell ref="A55:L55"/>
    <mergeCell ref="M55:X55"/>
    <mergeCell ref="Y55:AJ55"/>
    <mergeCell ref="AK55:AV55"/>
    <mergeCell ref="AW55:BH55"/>
    <mergeCell ref="A54:L54"/>
    <mergeCell ref="M54:X54"/>
    <mergeCell ref="Y54:AJ54"/>
    <mergeCell ref="Y43:AJ43"/>
    <mergeCell ref="Y42:AJ42"/>
    <mergeCell ref="AK42:AV42"/>
    <mergeCell ref="AW42:BH42"/>
    <mergeCell ref="BI42:BT42"/>
    <mergeCell ref="DI54:DR54"/>
    <mergeCell ref="CO54:CV54"/>
    <mergeCell ref="CF54:CN54"/>
    <mergeCell ref="AK54:AV54"/>
    <mergeCell ref="AW54:BH54"/>
    <mergeCell ref="BI54:BT54"/>
    <mergeCell ref="A16:CT16"/>
    <mergeCell ref="CU16:DU16"/>
    <mergeCell ref="A32:BB32"/>
    <mergeCell ref="M38:AV40"/>
    <mergeCell ref="CZ40:DL42"/>
    <mergeCell ref="DN40:DX42"/>
    <mergeCell ref="A33:DL33"/>
    <mergeCell ref="BJ41:BS41"/>
    <mergeCell ref="BT28:CC28"/>
    <mergeCell ref="CD28:CK28"/>
    <mergeCell ref="DS54:EC54"/>
    <mergeCell ref="M42:X42"/>
    <mergeCell ref="BU39:CG42"/>
    <mergeCell ref="CH39:CY39"/>
    <mergeCell ref="CZ39:DX39"/>
    <mergeCell ref="DY39:EJ42"/>
    <mergeCell ref="AW38:BT40"/>
    <mergeCell ref="DM40:DM42"/>
    <mergeCell ref="AL41:AU41"/>
    <mergeCell ref="AX41:BG41"/>
    <mergeCell ref="ES16:FG17"/>
    <mergeCell ref="A17:DU17"/>
    <mergeCell ref="A26:FG26"/>
    <mergeCell ref="EK39:EV42"/>
    <mergeCell ref="EW39:FG42"/>
    <mergeCell ref="CH40:CQ42"/>
    <mergeCell ref="CR40:CY42"/>
    <mergeCell ref="BU38:FG38"/>
    <mergeCell ref="A38:L42"/>
    <mergeCell ref="BC32:DL32"/>
    <mergeCell ref="N52:W52"/>
    <mergeCell ref="Z52:AI52"/>
    <mergeCell ref="AL52:AU52"/>
    <mergeCell ref="AX52:BG52"/>
    <mergeCell ref="BJ52:BS52"/>
    <mergeCell ref="M43:X43"/>
    <mergeCell ref="AW43:BH43"/>
    <mergeCell ref="EK44:EV44"/>
    <mergeCell ref="CF51:CN53"/>
    <mergeCell ref="CO51:CV53"/>
    <mergeCell ref="CW51:DG53"/>
    <mergeCell ref="M53:X53"/>
    <mergeCell ref="EQ30:FG31"/>
    <mergeCell ref="AS30:DL30"/>
    <mergeCell ref="A31:DL31"/>
    <mergeCell ref="A30:AR30"/>
    <mergeCell ref="A43:L43"/>
    <mergeCell ref="DO30:EO31"/>
    <mergeCell ref="DI2:FG2"/>
    <mergeCell ref="CT9:DQ9"/>
    <mergeCell ref="BA8:CZ8"/>
    <mergeCell ref="AQ9:CS9"/>
    <mergeCell ref="ES7:FG7"/>
    <mergeCell ref="EA8:EQ10"/>
    <mergeCell ref="A24:DU24"/>
    <mergeCell ref="ES8:FG10"/>
    <mergeCell ref="CV11:CY11"/>
    <mergeCell ref="ES11:FG12"/>
    <mergeCell ref="BS11:BU11"/>
    <mergeCell ref="A23:DU23"/>
    <mergeCell ref="BM10:DO10"/>
    <mergeCell ref="DX13:EQ15"/>
    <mergeCell ref="ES13:FG15"/>
    <mergeCell ref="A14:DU14"/>
    <mergeCell ref="CM11:CQ11"/>
    <mergeCell ref="CR11:CU11"/>
    <mergeCell ref="BO11:BR11"/>
    <mergeCell ref="BV11:CL11"/>
    <mergeCell ref="BI11:BN11"/>
    <mergeCell ref="CH43:CQ43"/>
    <mergeCell ref="CR43:CY43"/>
    <mergeCell ref="N41:W41"/>
    <mergeCell ref="ES18:FG18"/>
    <mergeCell ref="A19:DU20"/>
    <mergeCell ref="ES19:FG19"/>
    <mergeCell ref="ES20:FG22"/>
    <mergeCell ref="A22:Q22"/>
    <mergeCell ref="R22:DU22"/>
    <mergeCell ref="A18:DU18"/>
    <mergeCell ref="M44:X44"/>
    <mergeCell ref="Y44:AJ44"/>
    <mergeCell ref="AK44:AV44"/>
    <mergeCell ref="AW44:BH44"/>
    <mergeCell ref="BI44:BT44"/>
    <mergeCell ref="BU43:CG43"/>
    <mergeCell ref="BI43:BT43"/>
    <mergeCell ref="AK43:AV43"/>
    <mergeCell ref="CR44:CY44"/>
    <mergeCell ref="CZ44:DL44"/>
    <mergeCell ref="DN44:DX44"/>
    <mergeCell ref="DY44:EJ44"/>
    <mergeCell ref="EK43:EV43"/>
    <mergeCell ref="EW43:FG43"/>
    <mergeCell ref="EW44:FG44"/>
    <mergeCell ref="CZ43:DL43"/>
    <mergeCell ref="DN43:DX43"/>
    <mergeCell ref="DY43:EJ43"/>
    <mergeCell ref="EW45:FG45"/>
    <mergeCell ref="M45:X45"/>
    <mergeCell ref="Y45:AJ45"/>
    <mergeCell ref="AK45:AV45"/>
    <mergeCell ref="AW45:BH45"/>
    <mergeCell ref="A60:AR60"/>
    <mergeCell ref="AS60:DL60"/>
    <mergeCell ref="DS50:EC53"/>
    <mergeCell ref="ED50:EO53"/>
    <mergeCell ref="EP50:EX53"/>
    <mergeCell ref="CF50:CV50"/>
    <mergeCell ref="CW50:DR50"/>
    <mergeCell ref="DY45:EJ45"/>
    <mergeCell ref="EK45:EV45"/>
    <mergeCell ref="BI45:BT45"/>
    <mergeCell ref="CH45:CQ45"/>
    <mergeCell ref="CR45:CY45"/>
    <mergeCell ref="CZ45:DL45"/>
    <mergeCell ref="DN45:DX45"/>
    <mergeCell ref="DS55:EC55"/>
    <mergeCell ref="ED55:EO55"/>
    <mergeCell ref="EP55:EX55"/>
    <mergeCell ref="EY55:FG55"/>
    <mergeCell ref="A49:L53"/>
    <mergeCell ref="M49:AV51"/>
    <mergeCell ref="AW49:BT51"/>
    <mergeCell ref="BU49:EX49"/>
    <mergeCell ref="EY49:FG53"/>
    <mergeCell ref="BU50:CE53"/>
    <mergeCell ref="AK56:AV56"/>
    <mergeCell ref="AW56:BH56"/>
    <mergeCell ref="BI56:BT56"/>
    <mergeCell ref="BU56:CE56"/>
    <mergeCell ref="CW55:DG55"/>
    <mergeCell ref="DI55:DR55"/>
    <mergeCell ref="BI55:BT55"/>
    <mergeCell ref="CF55:CN55"/>
    <mergeCell ref="BU55:CE55"/>
    <mergeCell ref="CO55:CV55"/>
    <mergeCell ref="EP56:EX56"/>
    <mergeCell ref="EY56:FG56"/>
    <mergeCell ref="CF56:CN56"/>
    <mergeCell ref="CO56:CV56"/>
    <mergeCell ref="CW56:DG56"/>
    <mergeCell ref="DI56:DR56"/>
    <mergeCell ref="DS56:EC56"/>
    <mergeCell ref="ED56:EO56"/>
    <mergeCell ref="A44:L44"/>
    <mergeCell ref="A45:L45"/>
    <mergeCell ref="BU44:CG44"/>
    <mergeCell ref="BU45:CG45"/>
    <mergeCell ref="CH44:CQ44"/>
    <mergeCell ref="BT58:CC58"/>
    <mergeCell ref="CD58:CK58"/>
    <mergeCell ref="A56:L56"/>
    <mergeCell ref="M56:X56"/>
    <mergeCell ref="Y56:AJ56"/>
    <mergeCell ref="DO60:EO61"/>
    <mergeCell ref="EQ60:FG61"/>
    <mergeCell ref="A61:DL61"/>
    <mergeCell ref="A62:BB62"/>
    <mergeCell ref="BC62:DL62"/>
    <mergeCell ref="A63:DL63"/>
    <mergeCell ref="A68:L72"/>
    <mergeCell ref="M68:AV70"/>
    <mergeCell ref="AW68:BT70"/>
    <mergeCell ref="BU68:FG68"/>
    <mergeCell ref="BU69:CG72"/>
    <mergeCell ref="CH69:CY69"/>
    <mergeCell ref="CZ69:DX69"/>
    <mergeCell ref="DY69:EJ72"/>
    <mergeCell ref="EK69:EV72"/>
    <mergeCell ref="EW69:FG72"/>
    <mergeCell ref="CH70:CQ72"/>
    <mergeCell ref="CR70:CY72"/>
    <mergeCell ref="CZ70:DL72"/>
    <mergeCell ref="DN70:DX72"/>
    <mergeCell ref="N71:W71"/>
    <mergeCell ref="Z71:AI71"/>
    <mergeCell ref="AL71:AU71"/>
    <mergeCell ref="AX71:BG71"/>
    <mergeCell ref="BJ71:BS71"/>
    <mergeCell ref="M72:X72"/>
    <mergeCell ref="Y72:AJ72"/>
    <mergeCell ref="AK72:AV72"/>
    <mergeCell ref="AW72:BH72"/>
    <mergeCell ref="BI72:BT72"/>
    <mergeCell ref="A73:L73"/>
    <mergeCell ref="M73:X73"/>
    <mergeCell ref="Y73:AJ73"/>
    <mergeCell ref="AK73:AV73"/>
    <mergeCell ref="AW73:BH73"/>
    <mergeCell ref="BI73:BT73"/>
    <mergeCell ref="BU73:CG73"/>
    <mergeCell ref="CH73:CQ73"/>
    <mergeCell ref="CR73:CY73"/>
    <mergeCell ref="CZ73:DL73"/>
    <mergeCell ref="DN73:DX73"/>
    <mergeCell ref="DY73:EJ73"/>
    <mergeCell ref="EK73:EV73"/>
    <mergeCell ref="EW73:FG73"/>
    <mergeCell ref="A74:L74"/>
    <mergeCell ref="M74:X74"/>
    <mergeCell ref="Y74:AJ74"/>
    <mergeCell ref="AK74:AV74"/>
    <mergeCell ref="AW74:BH74"/>
    <mergeCell ref="BI74:BT74"/>
    <mergeCell ref="BU74:CG74"/>
    <mergeCell ref="CH74:CQ74"/>
    <mergeCell ref="CR74:CY74"/>
    <mergeCell ref="CZ74:DL74"/>
    <mergeCell ref="DN74:DX74"/>
    <mergeCell ref="DY74:EJ74"/>
    <mergeCell ref="EK74:EV74"/>
    <mergeCell ref="EW74:FG74"/>
    <mergeCell ref="A75:L75"/>
    <mergeCell ref="M75:X75"/>
    <mergeCell ref="Y75:AJ75"/>
    <mergeCell ref="AK75:AV75"/>
    <mergeCell ref="AW75:BH75"/>
    <mergeCell ref="BI75:BT75"/>
    <mergeCell ref="BU75:CG75"/>
    <mergeCell ref="CH75:CQ75"/>
    <mergeCell ref="CR75:CY75"/>
    <mergeCell ref="CZ75:DL75"/>
    <mergeCell ref="DN75:DX75"/>
    <mergeCell ref="DY75:EJ75"/>
    <mergeCell ref="EK75:EV75"/>
    <mergeCell ref="EW75:FG75"/>
    <mergeCell ref="A79:L83"/>
    <mergeCell ref="M79:AV81"/>
    <mergeCell ref="AW79:BT81"/>
    <mergeCell ref="BU79:EX79"/>
    <mergeCell ref="EY79:FG83"/>
    <mergeCell ref="BU80:CE83"/>
    <mergeCell ref="CF80:CV80"/>
    <mergeCell ref="CW80:DR80"/>
    <mergeCell ref="DS80:EC83"/>
    <mergeCell ref="ED80:EO83"/>
    <mergeCell ref="EP80:EX83"/>
    <mergeCell ref="CF81:CN83"/>
    <mergeCell ref="CO81:CV83"/>
    <mergeCell ref="CW81:DG83"/>
    <mergeCell ref="DI81:DR83"/>
    <mergeCell ref="N82:W82"/>
    <mergeCell ref="Z82:AI82"/>
    <mergeCell ref="AL82:AU82"/>
    <mergeCell ref="AX82:BG82"/>
    <mergeCell ref="BJ82:BS82"/>
    <mergeCell ref="M83:X83"/>
    <mergeCell ref="Y83:AJ83"/>
    <mergeCell ref="AK83:AV83"/>
    <mergeCell ref="AW83:BH83"/>
    <mergeCell ref="BI83:BT83"/>
    <mergeCell ref="A84:L84"/>
    <mergeCell ref="M84:X84"/>
    <mergeCell ref="Y84:AJ84"/>
    <mergeCell ref="AK84:AV84"/>
    <mergeCell ref="AW84:BH84"/>
    <mergeCell ref="BI84:BT84"/>
    <mergeCell ref="BU84:CE84"/>
    <mergeCell ref="CF84:CN84"/>
    <mergeCell ref="CO84:CV84"/>
    <mergeCell ref="CW84:DG84"/>
    <mergeCell ref="DI84:DR84"/>
    <mergeCell ref="DS84:EC84"/>
    <mergeCell ref="ED84:EO84"/>
    <mergeCell ref="EP84:EX84"/>
    <mergeCell ref="EY84:FG84"/>
    <mergeCell ref="A85:L85"/>
    <mergeCell ref="M85:X85"/>
    <mergeCell ref="Y85:AJ85"/>
    <mergeCell ref="AK85:AV85"/>
    <mergeCell ref="AW85:BH85"/>
    <mergeCell ref="BI85:BT85"/>
    <mergeCell ref="BU85:CE85"/>
    <mergeCell ref="BU86:CE86"/>
    <mergeCell ref="CF86:CN86"/>
    <mergeCell ref="CF85:CN85"/>
    <mergeCell ref="CO85:CV85"/>
    <mergeCell ref="CW85:DG85"/>
    <mergeCell ref="DI85:DR85"/>
    <mergeCell ref="DI86:DR86"/>
    <mergeCell ref="CO86:CV86"/>
    <mergeCell ref="CW86:DG86"/>
    <mergeCell ref="A86:L86"/>
    <mergeCell ref="M86:X86"/>
    <mergeCell ref="Y86:AJ86"/>
    <mergeCell ref="AK86:AV86"/>
    <mergeCell ref="AW86:BH86"/>
    <mergeCell ref="BI86:BT86"/>
    <mergeCell ref="DS86:EC86"/>
    <mergeCell ref="ED86:EO86"/>
    <mergeCell ref="EP86:EX86"/>
    <mergeCell ref="EP85:EX85"/>
    <mergeCell ref="EY85:FG85"/>
    <mergeCell ref="DS85:EC85"/>
    <mergeCell ref="ED85:EO85"/>
    <mergeCell ref="EY86:FG86"/>
    <mergeCell ref="BT88:CC88"/>
    <mergeCell ref="CD88:CK88"/>
    <mergeCell ref="A90:AR90"/>
    <mergeCell ref="AS90:DL90"/>
    <mergeCell ref="DO90:EO91"/>
    <mergeCell ref="EQ90:FG91"/>
    <mergeCell ref="A91:DL91"/>
    <mergeCell ref="A92:BB92"/>
    <mergeCell ref="BC92:DL92"/>
    <mergeCell ref="A93:DL93"/>
    <mergeCell ref="A98:L102"/>
    <mergeCell ref="M98:AV100"/>
    <mergeCell ref="AW98:BT100"/>
    <mergeCell ref="BU98:FG98"/>
    <mergeCell ref="BU99:CG102"/>
    <mergeCell ref="CH99:CY99"/>
    <mergeCell ref="CZ99:DX99"/>
    <mergeCell ref="DY99:EJ102"/>
    <mergeCell ref="EK99:EV102"/>
    <mergeCell ref="EW99:FG102"/>
    <mergeCell ref="CH100:CQ102"/>
    <mergeCell ref="CR100:CY102"/>
    <mergeCell ref="CZ100:DL102"/>
    <mergeCell ref="DN100:DX102"/>
    <mergeCell ref="N101:W101"/>
    <mergeCell ref="Z101:AI101"/>
    <mergeCell ref="AL101:AU101"/>
    <mergeCell ref="AX101:BG101"/>
    <mergeCell ref="BJ101:BS101"/>
    <mergeCell ref="M102:X102"/>
    <mergeCell ref="Y102:AJ102"/>
    <mergeCell ref="AK102:AV102"/>
    <mergeCell ref="AW102:BH102"/>
    <mergeCell ref="BI102:BT102"/>
    <mergeCell ref="A103:L103"/>
    <mergeCell ref="M103:X103"/>
    <mergeCell ref="Y103:AJ103"/>
    <mergeCell ref="AK103:AV103"/>
    <mergeCell ref="AW103:BH103"/>
    <mergeCell ref="BI103:BT103"/>
    <mergeCell ref="BU103:CG103"/>
    <mergeCell ref="CH103:CQ103"/>
    <mergeCell ref="CR103:CY103"/>
    <mergeCell ref="CZ103:DL103"/>
    <mergeCell ref="DN103:DX103"/>
    <mergeCell ref="DY103:EJ103"/>
    <mergeCell ref="EK103:EV103"/>
    <mergeCell ref="EW103:FG103"/>
    <mergeCell ref="A104:L104"/>
    <mergeCell ref="M104:X104"/>
    <mergeCell ref="Y104:AJ104"/>
    <mergeCell ref="AK104:AV104"/>
    <mergeCell ref="AW104:BH104"/>
    <mergeCell ref="BI104:BT104"/>
    <mergeCell ref="BU104:CG104"/>
    <mergeCell ref="CH104:CQ104"/>
    <mergeCell ref="CR104:CY104"/>
    <mergeCell ref="CZ104:DL104"/>
    <mergeCell ref="DN104:DX104"/>
    <mergeCell ref="DY104:EJ104"/>
    <mergeCell ref="EK104:EV104"/>
    <mergeCell ref="EW104:FG104"/>
    <mergeCell ref="A105:L105"/>
    <mergeCell ref="M105:X105"/>
    <mergeCell ref="Y105:AJ105"/>
    <mergeCell ref="AK105:AV105"/>
    <mergeCell ref="AW105:BH105"/>
    <mergeCell ref="BI105:BT105"/>
    <mergeCell ref="BU105:CG105"/>
    <mergeCell ref="CH105:CQ105"/>
    <mergeCell ref="CR105:CY105"/>
    <mergeCell ref="CZ105:DL105"/>
    <mergeCell ref="DN105:DX105"/>
    <mergeCell ref="DY105:EJ105"/>
    <mergeCell ref="EK105:EV105"/>
    <mergeCell ref="EW105:FG105"/>
    <mergeCell ref="A109:L113"/>
    <mergeCell ref="M109:AV111"/>
    <mergeCell ref="AW109:BT111"/>
    <mergeCell ref="BU109:EX109"/>
    <mergeCell ref="EY109:FG113"/>
    <mergeCell ref="BU110:CE113"/>
    <mergeCell ref="CF110:CV110"/>
    <mergeCell ref="CW110:DR110"/>
    <mergeCell ref="DS110:EC113"/>
    <mergeCell ref="ED110:EO113"/>
    <mergeCell ref="EP110:EX113"/>
    <mergeCell ref="CF111:CN113"/>
    <mergeCell ref="CO111:CV113"/>
    <mergeCell ref="CW111:DG113"/>
    <mergeCell ref="DI111:DR113"/>
    <mergeCell ref="N112:W112"/>
    <mergeCell ref="Z112:AI112"/>
    <mergeCell ref="AL112:AU112"/>
    <mergeCell ref="AX112:BG112"/>
    <mergeCell ref="BJ112:BS112"/>
    <mergeCell ref="M113:X113"/>
    <mergeCell ref="Y113:AJ113"/>
    <mergeCell ref="AK113:AV113"/>
    <mergeCell ref="AW113:BH113"/>
    <mergeCell ref="BI113:BT113"/>
    <mergeCell ref="A114:L114"/>
    <mergeCell ref="M114:X114"/>
    <mergeCell ref="Y114:AJ114"/>
    <mergeCell ref="AK114:AV114"/>
    <mergeCell ref="AW114:BH114"/>
    <mergeCell ref="BI114:BT114"/>
    <mergeCell ref="BU114:CE114"/>
    <mergeCell ref="CF114:CN114"/>
    <mergeCell ref="CO114:CV114"/>
    <mergeCell ref="CW114:DG114"/>
    <mergeCell ref="DI114:DR114"/>
    <mergeCell ref="DS114:EC114"/>
    <mergeCell ref="ED114:EO114"/>
    <mergeCell ref="EP114:EX114"/>
    <mergeCell ref="EY114:FG114"/>
    <mergeCell ref="A115:L115"/>
    <mergeCell ref="M115:X115"/>
    <mergeCell ref="Y115:AJ115"/>
    <mergeCell ref="AK115:AV115"/>
    <mergeCell ref="AW115:BH115"/>
    <mergeCell ref="BI115:BT115"/>
    <mergeCell ref="BU115:CE115"/>
    <mergeCell ref="BU116:CE116"/>
    <mergeCell ref="CF116:CN116"/>
    <mergeCell ref="CF115:CN115"/>
    <mergeCell ref="CO115:CV115"/>
    <mergeCell ref="CW115:DG115"/>
    <mergeCell ref="DI115:DR115"/>
    <mergeCell ref="DI116:DR116"/>
    <mergeCell ref="CO116:CV116"/>
    <mergeCell ref="CW116:DG116"/>
    <mergeCell ref="A116:L116"/>
    <mergeCell ref="M116:X116"/>
    <mergeCell ref="Y116:AJ116"/>
    <mergeCell ref="AK116:AV116"/>
    <mergeCell ref="AW116:BH116"/>
    <mergeCell ref="BI116:BT116"/>
    <mergeCell ref="DS116:EC116"/>
    <mergeCell ref="ED116:EO116"/>
    <mergeCell ref="EP116:EX116"/>
    <mergeCell ref="EP115:EX115"/>
    <mergeCell ref="EY115:FG115"/>
    <mergeCell ref="DS115:EC115"/>
    <mergeCell ref="ED115:EO115"/>
    <mergeCell ref="EY116:FG116"/>
    <mergeCell ref="BT118:CC118"/>
    <mergeCell ref="CD118:CK118"/>
    <mergeCell ref="A120:AR120"/>
    <mergeCell ref="AS120:DL120"/>
    <mergeCell ref="DO120:EO121"/>
    <mergeCell ref="EQ120:FG121"/>
    <mergeCell ref="A121:DL121"/>
    <mergeCell ref="A122:BB122"/>
    <mergeCell ref="BC122:DL122"/>
    <mergeCell ref="A123:DL123"/>
    <mergeCell ref="A128:L132"/>
    <mergeCell ref="M128:AV130"/>
    <mergeCell ref="AW128:BT130"/>
    <mergeCell ref="BU128:FG128"/>
    <mergeCell ref="BU129:CG132"/>
    <mergeCell ref="CH129:CY129"/>
    <mergeCell ref="CZ129:DX129"/>
    <mergeCell ref="DY129:EJ132"/>
    <mergeCell ref="EK129:EV132"/>
    <mergeCell ref="EW129:FG132"/>
    <mergeCell ref="CH130:CQ132"/>
    <mergeCell ref="CR130:CY132"/>
    <mergeCell ref="CZ130:DL132"/>
    <mergeCell ref="DN130:DX132"/>
    <mergeCell ref="N131:W131"/>
    <mergeCell ref="Z131:AI131"/>
    <mergeCell ref="AL131:AU131"/>
    <mergeCell ref="AX131:BG131"/>
    <mergeCell ref="BJ131:BS131"/>
    <mergeCell ref="M132:X132"/>
    <mergeCell ref="Y132:AJ132"/>
    <mergeCell ref="AK132:AV132"/>
    <mergeCell ref="AW132:BH132"/>
    <mergeCell ref="BI132:BT132"/>
    <mergeCell ref="A133:L133"/>
    <mergeCell ref="M133:X133"/>
    <mergeCell ref="Y133:AJ133"/>
    <mergeCell ref="AK133:AV133"/>
    <mergeCell ref="AW133:BH133"/>
    <mergeCell ref="BI133:BT133"/>
    <mergeCell ref="BU133:CG133"/>
    <mergeCell ref="CH133:CQ133"/>
    <mergeCell ref="CR133:CY133"/>
    <mergeCell ref="CZ133:DL133"/>
    <mergeCell ref="DN133:DX133"/>
    <mergeCell ref="DY133:EJ133"/>
    <mergeCell ref="EK133:EV133"/>
    <mergeCell ref="EW133:FG133"/>
    <mergeCell ref="A134:L134"/>
    <mergeCell ref="M134:X134"/>
    <mergeCell ref="Y134:AJ134"/>
    <mergeCell ref="AK134:AV134"/>
    <mergeCell ref="AW134:BH134"/>
    <mergeCell ref="BI134:BT134"/>
    <mergeCell ref="BU134:CG134"/>
    <mergeCell ref="CH134:CQ134"/>
    <mergeCell ref="CR134:CY134"/>
    <mergeCell ref="CZ134:DL134"/>
    <mergeCell ref="DN134:DX134"/>
    <mergeCell ref="DY134:EJ134"/>
    <mergeCell ref="EK134:EV134"/>
    <mergeCell ref="EW134:FG134"/>
    <mergeCell ref="A135:L135"/>
    <mergeCell ref="M135:X135"/>
    <mergeCell ref="Y135:AJ135"/>
    <mergeCell ref="AK135:AV135"/>
    <mergeCell ref="AW135:BH135"/>
    <mergeCell ref="BI135:BT135"/>
    <mergeCell ref="BU135:CG135"/>
    <mergeCell ref="CH135:CQ135"/>
    <mergeCell ref="CR135:CY135"/>
    <mergeCell ref="CZ135:DL135"/>
    <mergeCell ref="DN135:DX135"/>
    <mergeCell ref="DY135:EJ135"/>
    <mergeCell ref="EK135:EV135"/>
    <mergeCell ref="EW135:FG135"/>
    <mergeCell ref="A139:L143"/>
    <mergeCell ref="M139:AV141"/>
    <mergeCell ref="AW139:BT141"/>
    <mergeCell ref="BU139:EX139"/>
    <mergeCell ref="EY139:FG143"/>
    <mergeCell ref="BU140:CE143"/>
    <mergeCell ref="CF140:CV140"/>
    <mergeCell ref="CW140:DR140"/>
    <mergeCell ref="DS140:EC143"/>
    <mergeCell ref="ED140:EO143"/>
    <mergeCell ref="EP140:EX143"/>
    <mergeCell ref="CF141:CN143"/>
    <mergeCell ref="CO141:CV143"/>
    <mergeCell ref="CW141:DG143"/>
    <mergeCell ref="DI141:DR143"/>
    <mergeCell ref="DH141:DH143"/>
    <mergeCell ref="N142:W142"/>
    <mergeCell ref="Z142:AI142"/>
    <mergeCell ref="AL142:AU142"/>
    <mergeCell ref="AX142:BG142"/>
    <mergeCell ref="BJ142:BS142"/>
    <mergeCell ref="M143:X143"/>
    <mergeCell ref="Y143:AJ143"/>
    <mergeCell ref="AK143:AV143"/>
    <mergeCell ref="AW143:BH143"/>
    <mergeCell ref="BI143:BT143"/>
    <mergeCell ref="DI144:DR144"/>
    <mergeCell ref="DS144:EC144"/>
    <mergeCell ref="A144:L144"/>
    <mergeCell ref="M144:X144"/>
    <mergeCell ref="Y144:AJ144"/>
    <mergeCell ref="AK144:AV144"/>
    <mergeCell ref="AW144:BH144"/>
    <mergeCell ref="BI144:BT144"/>
    <mergeCell ref="BI145:BT145"/>
    <mergeCell ref="BU145:CE145"/>
    <mergeCell ref="BU144:CE144"/>
    <mergeCell ref="CF144:CN144"/>
    <mergeCell ref="CO144:CV144"/>
    <mergeCell ref="CW144:DG144"/>
    <mergeCell ref="DS145:EC145"/>
    <mergeCell ref="ED145:EO145"/>
    <mergeCell ref="ED144:EO144"/>
    <mergeCell ref="EP144:EX144"/>
    <mergeCell ref="EY144:FG144"/>
    <mergeCell ref="A145:L145"/>
    <mergeCell ref="M145:X145"/>
    <mergeCell ref="Y145:AJ145"/>
    <mergeCell ref="AK145:AV145"/>
    <mergeCell ref="AW145:BH145"/>
    <mergeCell ref="BU146:CE146"/>
    <mergeCell ref="CF146:CN146"/>
    <mergeCell ref="CF145:CN145"/>
    <mergeCell ref="CO145:CV145"/>
    <mergeCell ref="CW145:DG145"/>
    <mergeCell ref="DI145:DR145"/>
    <mergeCell ref="A146:L146"/>
    <mergeCell ref="M146:X146"/>
    <mergeCell ref="Y146:AJ146"/>
    <mergeCell ref="AK146:AV146"/>
    <mergeCell ref="AW146:BH146"/>
    <mergeCell ref="BI146:BT146"/>
    <mergeCell ref="EY146:FG146"/>
    <mergeCell ref="BA13:DU13"/>
    <mergeCell ref="CO146:CV146"/>
    <mergeCell ref="CW146:DG146"/>
    <mergeCell ref="DI146:DR146"/>
    <mergeCell ref="DS146:EC146"/>
    <mergeCell ref="ED146:EO146"/>
    <mergeCell ref="EP146:EX146"/>
    <mergeCell ref="EP145:EX145"/>
    <mergeCell ref="EY145:FG145"/>
    <mergeCell ref="DH51:DH53"/>
    <mergeCell ref="DM70:DM72"/>
    <mergeCell ref="DH81:DH83"/>
    <mergeCell ref="DM100:DM102"/>
    <mergeCell ref="DH111:DH113"/>
    <mergeCell ref="DM130:DM13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42"/>
  <sheetViews>
    <sheetView view="pageBreakPreview" zoomScaleSheetLayoutView="100" zoomScalePageLayoutView="0" workbookViewId="0" topLeftCell="A1">
      <selection activeCell="A41" sqref="A41:FP41"/>
    </sheetView>
  </sheetViews>
  <sheetFormatPr defaultColWidth="0.875" defaultRowHeight="12" customHeight="1"/>
  <cols>
    <col min="1" max="84" width="0.875" style="1" customWidth="1"/>
    <col min="85" max="85" width="5.00390625" style="1" customWidth="1"/>
    <col min="86" max="16384" width="0.875" style="1" customWidth="1"/>
  </cols>
  <sheetData>
    <row r="1" spans="2:161" s="5" customFormat="1" ht="18.75" customHeight="1">
      <c r="B1" s="229" t="s">
        <v>52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13"/>
    </row>
    <row r="2" spans="72:89" s="4" customFormat="1" ht="15.75" customHeight="1">
      <c r="BT2" s="128" t="s">
        <v>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9" t="s">
        <v>66</v>
      </c>
      <c r="CE2" s="129"/>
      <c r="CF2" s="129"/>
      <c r="CG2" s="129"/>
      <c r="CH2" s="129"/>
      <c r="CI2" s="129"/>
      <c r="CJ2" s="129"/>
      <c r="CK2" s="129"/>
    </row>
    <row r="3" s="5" customFormat="1" ht="16.5" thickBot="1"/>
    <row r="4" spans="1:161" ht="15.75" customHeight="1">
      <c r="A4" s="130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85" t="s">
        <v>75</v>
      </c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131" t="s">
        <v>22</v>
      </c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38"/>
      <c r="ET4" s="132" t="s">
        <v>74</v>
      </c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4"/>
    </row>
    <row r="5" spans="1:161" ht="45" customHeight="1" thickBot="1">
      <c r="A5" s="230" t="s">
        <v>76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38"/>
      <c r="ET5" s="135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7"/>
    </row>
    <row r="6" spans="1:161" ht="15.75" customHeight="1">
      <c r="A6" s="125" t="s">
        <v>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6" t="s">
        <v>77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EM6" s="24"/>
      <c r="ES6" s="28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:121" ht="15.7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</row>
    <row r="8" ht="10.5" customHeight="1"/>
    <row r="9" ht="16.5" customHeight="1">
      <c r="A9" s="1" t="s">
        <v>37</v>
      </c>
    </row>
    <row r="10" ht="16.5" customHeight="1">
      <c r="A10" s="1" t="s">
        <v>38</v>
      </c>
    </row>
    <row r="11" ht="3" customHeight="1"/>
    <row r="12" spans="1:161" s="33" customFormat="1" ht="13.5" customHeight="1">
      <c r="A12" s="100" t="s">
        <v>24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9" t="s">
        <v>34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1"/>
      <c r="AW12" s="220" t="s">
        <v>40</v>
      </c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2"/>
      <c r="BU12" s="119" t="s">
        <v>12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</row>
    <row r="13" spans="1:161" s="33" customFormat="1" ht="12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/>
      <c r="M13" s="102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4"/>
      <c r="AW13" s="223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5"/>
      <c r="BU13" s="99" t="s">
        <v>25</v>
      </c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1"/>
      <c r="CH13" s="108" t="s">
        <v>23</v>
      </c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10"/>
      <c r="DB13" s="119" t="s">
        <v>28</v>
      </c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1"/>
      <c r="DY13" s="99" t="s">
        <v>29</v>
      </c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1"/>
      <c r="EK13" s="99" t="s">
        <v>30</v>
      </c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1"/>
      <c r="EW13" s="99" t="s">
        <v>15</v>
      </c>
      <c r="EX13" s="100"/>
      <c r="EY13" s="100"/>
      <c r="EZ13" s="100"/>
      <c r="FA13" s="100"/>
      <c r="FB13" s="100"/>
      <c r="FC13" s="100"/>
      <c r="FD13" s="100"/>
      <c r="FE13" s="100"/>
    </row>
    <row r="14" spans="1:161" s="33" customFormat="1" ht="9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7"/>
      <c r="AW14" s="96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8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  <c r="CH14" s="108" t="s">
        <v>26</v>
      </c>
      <c r="CI14" s="109"/>
      <c r="CJ14" s="109"/>
      <c r="CK14" s="109"/>
      <c r="CL14" s="109"/>
      <c r="CM14" s="109"/>
      <c r="CN14" s="109"/>
      <c r="CO14" s="109"/>
      <c r="CP14" s="109"/>
      <c r="CQ14" s="109"/>
      <c r="CR14" s="110"/>
      <c r="CS14" s="108" t="s">
        <v>27</v>
      </c>
      <c r="CT14" s="109"/>
      <c r="CU14" s="109"/>
      <c r="CV14" s="109"/>
      <c r="CW14" s="109"/>
      <c r="CX14" s="109"/>
      <c r="CY14" s="109"/>
      <c r="CZ14" s="109"/>
      <c r="DA14" s="110"/>
      <c r="DB14" s="99" t="s">
        <v>108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1"/>
      <c r="DN14" s="99" t="s">
        <v>32</v>
      </c>
      <c r="DO14" s="100"/>
      <c r="DP14" s="100"/>
      <c r="DQ14" s="100"/>
      <c r="DR14" s="100"/>
      <c r="DS14" s="100"/>
      <c r="DT14" s="100"/>
      <c r="DU14" s="100"/>
      <c r="DV14" s="100"/>
      <c r="DW14" s="100"/>
      <c r="DX14" s="101"/>
      <c r="DY14" s="102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4"/>
      <c r="EK14" s="102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4"/>
      <c r="EW14" s="102"/>
      <c r="EX14" s="103"/>
      <c r="EY14" s="103"/>
      <c r="EZ14" s="103"/>
      <c r="FA14" s="103"/>
      <c r="FB14" s="103"/>
      <c r="FC14" s="103"/>
      <c r="FD14" s="103"/>
      <c r="FE14" s="103"/>
    </row>
    <row r="15" spans="1:161" s="33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34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35"/>
      <c r="Y15" s="3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35"/>
      <c r="AK15" s="34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35"/>
      <c r="AW15" s="34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35"/>
      <c r="BI15" s="34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35"/>
      <c r="BU15" s="102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11"/>
      <c r="CI15" s="112"/>
      <c r="CJ15" s="112"/>
      <c r="CK15" s="112"/>
      <c r="CL15" s="112"/>
      <c r="CM15" s="112"/>
      <c r="CN15" s="112"/>
      <c r="CO15" s="112"/>
      <c r="CP15" s="112"/>
      <c r="CQ15" s="112"/>
      <c r="CR15" s="113"/>
      <c r="CS15" s="111"/>
      <c r="CT15" s="112"/>
      <c r="CU15" s="112"/>
      <c r="CV15" s="112"/>
      <c r="CW15" s="112"/>
      <c r="CX15" s="112"/>
      <c r="CY15" s="112"/>
      <c r="CZ15" s="112"/>
      <c r="DA15" s="113"/>
      <c r="DB15" s="102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  <c r="DN15" s="102"/>
      <c r="DO15" s="103"/>
      <c r="DP15" s="103"/>
      <c r="DQ15" s="103"/>
      <c r="DR15" s="103"/>
      <c r="DS15" s="103"/>
      <c r="DT15" s="103"/>
      <c r="DU15" s="103"/>
      <c r="DV15" s="103"/>
      <c r="DW15" s="103"/>
      <c r="DX15" s="104"/>
      <c r="DY15" s="102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4"/>
      <c r="EK15" s="102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4"/>
      <c r="EW15" s="102"/>
      <c r="EX15" s="103"/>
      <c r="EY15" s="103"/>
      <c r="EZ15" s="103"/>
      <c r="FA15" s="103"/>
      <c r="FB15" s="103"/>
      <c r="FC15" s="103"/>
      <c r="FD15" s="103"/>
      <c r="FE15" s="103"/>
    </row>
    <row r="16" spans="1:161" s="33" customFormat="1" ht="35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6" t="s">
        <v>35</v>
      </c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  <c r="Y16" s="96" t="s">
        <v>35</v>
      </c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8"/>
      <c r="AK16" s="96" t="s">
        <v>35</v>
      </c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8"/>
      <c r="AW16" s="96" t="s">
        <v>35</v>
      </c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8"/>
      <c r="BI16" s="96" t="s">
        <v>35</v>
      </c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8"/>
      <c r="BU16" s="105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7"/>
      <c r="CH16" s="114"/>
      <c r="CI16" s="115"/>
      <c r="CJ16" s="115"/>
      <c r="CK16" s="115"/>
      <c r="CL16" s="115"/>
      <c r="CM16" s="115"/>
      <c r="CN16" s="115"/>
      <c r="CO16" s="115"/>
      <c r="CP16" s="115"/>
      <c r="CQ16" s="115"/>
      <c r="CR16" s="116"/>
      <c r="CS16" s="114"/>
      <c r="CT16" s="115"/>
      <c r="CU16" s="115"/>
      <c r="CV16" s="115"/>
      <c r="CW16" s="115"/>
      <c r="CX16" s="115"/>
      <c r="CY16" s="115"/>
      <c r="CZ16" s="115"/>
      <c r="DA16" s="116"/>
      <c r="DB16" s="105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N16" s="105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7"/>
      <c r="EK16" s="105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7"/>
      <c r="EW16" s="105"/>
      <c r="EX16" s="106"/>
      <c r="EY16" s="106"/>
      <c r="EZ16" s="106"/>
      <c r="FA16" s="106"/>
      <c r="FB16" s="106"/>
      <c r="FC16" s="106"/>
      <c r="FD16" s="106"/>
      <c r="FE16" s="106"/>
    </row>
    <row r="17" spans="1:161" s="36" customFormat="1" ht="12" customHeight="1">
      <c r="A17" s="93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4"/>
      <c r="M17" s="92">
        <v>2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92">
        <v>3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4"/>
      <c r="AK17" s="92">
        <v>4</v>
      </c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4"/>
      <c r="AW17" s="92">
        <v>5</v>
      </c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4"/>
      <c r="BI17" s="92">
        <v>6</v>
      </c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4"/>
      <c r="BU17" s="92">
        <v>7</v>
      </c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4"/>
      <c r="CH17" s="92">
        <v>8</v>
      </c>
      <c r="CI17" s="93"/>
      <c r="CJ17" s="93"/>
      <c r="CK17" s="93"/>
      <c r="CL17" s="93"/>
      <c r="CM17" s="93"/>
      <c r="CN17" s="93"/>
      <c r="CO17" s="93"/>
      <c r="CP17" s="93"/>
      <c r="CQ17" s="93"/>
      <c r="CR17" s="94"/>
      <c r="CS17" s="92">
        <v>9</v>
      </c>
      <c r="CT17" s="93"/>
      <c r="CU17" s="93"/>
      <c r="CV17" s="93"/>
      <c r="CW17" s="93"/>
      <c r="CX17" s="93"/>
      <c r="CY17" s="93"/>
      <c r="CZ17" s="93"/>
      <c r="DA17" s="94"/>
      <c r="DB17" s="92">
        <v>10</v>
      </c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>
        <v>11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>
        <v>12</v>
      </c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4"/>
      <c r="EK17" s="92">
        <v>13</v>
      </c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4"/>
      <c r="EW17" s="92">
        <v>14</v>
      </c>
      <c r="EX17" s="93"/>
      <c r="EY17" s="93"/>
      <c r="EZ17" s="93"/>
      <c r="FA17" s="93"/>
      <c r="FB17" s="93"/>
      <c r="FC17" s="93"/>
      <c r="FD17" s="93"/>
      <c r="FE17" s="93"/>
    </row>
    <row r="18" spans="1:161" s="37" customFormat="1" ht="86.25" customHeight="1">
      <c r="A18" s="217" t="s">
        <v>115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122" t="s">
        <v>78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91" t="s">
        <v>60</v>
      </c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86" t="s">
        <v>61</v>
      </c>
      <c r="CT18" s="86"/>
      <c r="CU18" s="86"/>
      <c r="CV18" s="86"/>
      <c r="CW18" s="86"/>
      <c r="CX18" s="86"/>
      <c r="CY18" s="86"/>
      <c r="CZ18" s="86"/>
      <c r="DA18" s="86"/>
      <c r="DB18" s="84" t="s">
        <v>62</v>
      </c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7"/>
      <c r="EX18" s="87"/>
      <c r="EY18" s="87"/>
      <c r="EZ18" s="87"/>
      <c r="FA18" s="87"/>
      <c r="FB18" s="87"/>
      <c r="FC18" s="87"/>
      <c r="FD18" s="87"/>
      <c r="FE18" s="87"/>
    </row>
    <row r="19" ht="15"/>
    <row r="20" ht="16.5" customHeight="1">
      <c r="A20" s="1" t="s">
        <v>39</v>
      </c>
    </row>
    <row r="21" ht="3" customHeight="1"/>
    <row r="22" spans="1:161" s="33" customFormat="1" ht="15" customHeight="1">
      <c r="A22" s="100" t="s">
        <v>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99" t="s">
        <v>34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220" t="s">
        <v>40</v>
      </c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2"/>
      <c r="BU22" s="119" t="s">
        <v>13</v>
      </c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</row>
    <row r="23" spans="1:161" s="33" customFormat="1" ht="20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0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4"/>
      <c r="AW23" s="223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5"/>
      <c r="BU23" s="99" t="s">
        <v>25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1"/>
      <c r="CH23" s="226" t="s">
        <v>23</v>
      </c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8"/>
      <c r="DB23" s="119" t="s">
        <v>28</v>
      </c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1"/>
      <c r="DY23" s="99" t="s">
        <v>29</v>
      </c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1"/>
      <c r="EK23" s="99" t="s">
        <v>30</v>
      </c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1"/>
      <c r="EW23" s="99" t="s">
        <v>15</v>
      </c>
      <c r="EX23" s="100"/>
      <c r="EY23" s="100"/>
      <c r="EZ23" s="100"/>
      <c r="FA23" s="100"/>
      <c r="FB23" s="100"/>
      <c r="FC23" s="100"/>
      <c r="FD23" s="100"/>
      <c r="FE23" s="100"/>
    </row>
    <row r="24" spans="1:161" s="33" customFormat="1" ht="21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4"/>
      <c r="M24" s="3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35"/>
      <c r="Y24" s="3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35"/>
      <c r="AK24" s="34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35"/>
      <c r="AW24" s="34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35"/>
      <c r="BI24" s="34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35"/>
      <c r="BU24" s="102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4"/>
      <c r="CH24" s="108" t="s">
        <v>26</v>
      </c>
      <c r="CI24" s="109"/>
      <c r="CJ24" s="109"/>
      <c r="CK24" s="109"/>
      <c r="CL24" s="109"/>
      <c r="CM24" s="109"/>
      <c r="CN24" s="109"/>
      <c r="CO24" s="109"/>
      <c r="CP24" s="109"/>
      <c r="CQ24" s="109"/>
      <c r="CR24" s="110"/>
      <c r="CS24" s="108" t="s">
        <v>27</v>
      </c>
      <c r="CT24" s="109"/>
      <c r="CU24" s="109"/>
      <c r="CV24" s="109"/>
      <c r="CW24" s="109"/>
      <c r="CX24" s="109"/>
      <c r="CY24" s="109"/>
      <c r="CZ24" s="109"/>
      <c r="DA24" s="110"/>
      <c r="DB24" s="99" t="s">
        <v>109</v>
      </c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1"/>
      <c r="DN24" s="99" t="s">
        <v>32</v>
      </c>
      <c r="DO24" s="100"/>
      <c r="DP24" s="100"/>
      <c r="DQ24" s="100"/>
      <c r="DR24" s="100"/>
      <c r="DS24" s="100"/>
      <c r="DT24" s="100"/>
      <c r="DU24" s="100"/>
      <c r="DV24" s="100"/>
      <c r="DW24" s="100"/>
      <c r="DX24" s="101"/>
      <c r="DY24" s="102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4"/>
      <c r="EK24" s="102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4"/>
      <c r="EW24" s="102"/>
      <c r="EX24" s="103"/>
      <c r="EY24" s="103"/>
      <c r="EZ24" s="103"/>
      <c r="FA24" s="103"/>
      <c r="FB24" s="103"/>
      <c r="FC24" s="103"/>
      <c r="FD24" s="103"/>
      <c r="FE24" s="103"/>
    </row>
    <row r="25" spans="1:161" s="33" customFormat="1" ht="36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96" t="s">
        <v>35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8"/>
      <c r="Y25" s="96" t="s">
        <v>35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  <c r="AK25" s="96" t="s">
        <v>35</v>
      </c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8"/>
      <c r="AW25" s="96" t="s">
        <v>35</v>
      </c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8"/>
      <c r="BI25" s="96" t="s">
        <v>35</v>
      </c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8"/>
      <c r="BU25" s="105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7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6"/>
      <c r="CS25" s="114"/>
      <c r="CT25" s="115"/>
      <c r="CU25" s="115"/>
      <c r="CV25" s="115"/>
      <c r="CW25" s="115"/>
      <c r="CX25" s="115"/>
      <c r="CY25" s="115"/>
      <c r="CZ25" s="115"/>
      <c r="DA25" s="116"/>
      <c r="DB25" s="105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7"/>
      <c r="DN25" s="105"/>
      <c r="DO25" s="106"/>
      <c r="DP25" s="106"/>
      <c r="DQ25" s="106"/>
      <c r="DR25" s="106"/>
      <c r="DS25" s="106"/>
      <c r="DT25" s="106"/>
      <c r="DU25" s="106"/>
      <c r="DV25" s="106"/>
      <c r="DW25" s="106"/>
      <c r="DX25" s="107"/>
      <c r="DY25" s="105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7"/>
      <c r="EK25" s="105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7"/>
      <c r="EW25" s="105"/>
      <c r="EX25" s="106"/>
      <c r="EY25" s="106"/>
      <c r="EZ25" s="106"/>
      <c r="FA25" s="106"/>
      <c r="FB25" s="106"/>
      <c r="FC25" s="106"/>
      <c r="FD25" s="106"/>
      <c r="FE25" s="106"/>
    </row>
    <row r="26" spans="1:161" s="36" customFormat="1" ht="12" customHeight="1">
      <c r="A26" s="93">
        <v>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92">
        <v>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92">
        <v>3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92">
        <v>4</v>
      </c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4"/>
      <c r="AW26" s="92">
        <v>5</v>
      </c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4"/>
      <c r="BI26" s="92">
        <v>6</v>
      </c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4"/>
      <c r="BU26" s="92">
        <v>7</v>
      </c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4"/>
      <c r="CH26" s="92">
        <v>8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4"/>
      <c r="CS26" s="92">
        <v>9</v>
      </c>
      <c r="CT26" s="93"/>
      <c r="CU26" s="93"/>
      <c r="CV26" s="93"/>
      <c r="CW26" s="93"/>
      <c r="CX26" s="93"/>
      <c r="CY26" s="93"/>
      <c r="CZ26" s="93"/>
      <c r="DA26" s="94"/>
      <c r="DB26" s="92">
        <v>10</v>
      </c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4"/>
      <c r="DN26" s="92">
        <v>11</v>
      </c>
      <c r="DO26" s="93"/>
      <c r="DP26" s="93"/>
      <c r="DQ26" s="93"/>
      <c r="DR26" s="93"/>
      <c r="DS26" s="93"/>
      <c r="DT26" s="93"/>
      <c r="DU26" s="93"/>
      <c r="DV26" s="93"/>
      <c r="DW26" s="93"/>
      <c r="DX26" s="94"/>
      <c r="DY26" s="92">
        <v>12</v>
      </c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4"/>
      <c r="EK26" s="92">
        <v>13</v>
      </c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4"/>
      <c r="EW26" s="92">
        <v>14</v>
      </c>
      <c r="EX26" s="93"/>
      <c r="EY26" s="93"/>
      <c r="EZ26" s="93"/>
      <c r="FA26" s="93"/>
      <c r="FB26" s="93"/>
      <c r="FC26" s="93"/>
      <c r="FD26" s="93"/>
      <c r="FE26" s="93"/>
    </row>
    <row r="27" spans="1:161" s="37" customFormat="1" ht="58.5" customHeight="1">
      <c r="A27" s="214" t="str">
        <f>A18</f>
        <v>567010000131001520311034100000000000005101101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6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7" t="s">
        <v>79</v>
      </c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91" t="s">
        <v>80</v>
      </c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86" t="s">
        <v>81</v>
      </c>
      <c r="CT27" s="86"/>
      <c r="CU27" s="86"/>
      <c r="CV27" s="86"/>
      <c r="CW27" s="86"/>
      <c r="CX27" s="86"/>
      <c r="CY27" s="86"/>
      <c r="CZ27" s="86"/>
      <c r="DA27" s="86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7"/>
      <c r="EX27" s="87"/>
      <c r="EY27" s="87"/>
      <c r="EZ27" s="87"/>
      <c r="FA27" s="87"/>
      <c r="FB27" s="87"/>
      <c r="FC27" s="87"/>
      <c r="FD27" s="87"/>
      <c r="FE27" s="87"/>
    </row>
    <row r="28" ht="15"/>
    <row r="29" spans="1:161" s="8" customFormat="1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s="43" customFormat="1" ht="15">
      <c r="A30" s="4" t="s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</row>
    <row r="31" spans="1:161" s="11" customFormat="1" ht="13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09" t="s">
        <v>2</v>
      </c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E31" s="209" t="s">
        <v>3</v>
      </c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DB31" s="209" t="s">
        <v>4</v>
      </c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  <row r="32" spans="1:161" s="43" customFormat="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02" s="4" customFormat="1" ht="15">
      <c r="A33" s="210" t="s">
        <v>0</v>
      </c>
      <c r="B33" s="210"/>
      <c r="C33" s="211" t="str">
        <f>'стр.1_2'!BO11</f>
        <v>1</v>
      </c>
      <c r="D33" s="212"/>
      <c r="E33" s="212"/>
      <c r="F33" s="212"/>
      <c r="G33" s="203" t="s">
        <v>0</v>
      </c>
      <c r="H33" s="203"/>
      <c r="I33" s="21"/>
      <c r="J33" s="211" t="str">
        <f>'стр.1_2'!BV11</f>
        <v>января</v>
      </c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0">
        <v>20</v>
      </c>
      <c r="AB33" s="210"/>
      <c r="AC33" s="210"/>
      <c r="AD33" s="210"/>
      <c r="AE33" s="213" t="str">
        <f>'стр.1_2'!CR11</f>
        <v>19</v>
      </c>
      <c r="AF33" s="138"/>
      <c r="AG33" s="138"/>
      <c r="AH33" s="138"/>
      <c r="AI33" s="203" t="s">
        <v>1</v>
      </c>
      <c r="AJ33" s="203"/>
      <c r="AK33" s="203"/>
      <c r="AL33" s="203"/>
      <c r="CX33" s="43"/>
    </row>
    <row r="34" spans="1:104" s="4" customFormat="1" ht="15">
      <c r="A34" s="27"/>
      <c r="B34" s="27"/>
      <c r="C34" s="28"/>
      <c r="D34" s="28"/>
      <c r="E34" s="28"/>
      <c r="F34" s="28"/>
      <c r="G34" s="26"/>
      <c r="H34" s="26"/>
      <c r="I34" s="21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7"/>
      <c r="AB34" s="27"/>
      <c r="AC34" s="27"/>
      <c r="AD34" s="27"/>
      <c r="AE34" s="29"/>
      <c r="AF34" s="29"/>
      <c r="AG34" s="29"/>
      <c r="AH34" s="29"/>
      <c r="AI34" s="26"/>
      <c r="AJ34" s="21"/>
      <c r="AK34" s="21"/>
      <c r="CX34" s="43"/>
      <c r="CY34" s="44"/>
      <c r="CZ34" s="44"/>
    </row>
    <row r="35" spans="1:161" s="8" customFormat="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72" s="42" customFormat="1" ht="16.5" customHeight="1">
      <c r="A36" s="40" t="s">
        <v>116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</row>
    <row r="37" spans="1:172" s="42" customFormat="1" ht="26.25" customHeight="1">
      <c r="A37" s="204" t="s">
        <v>117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</row>
    <row r="38" spans="1:172" s="42" customFormat="1" ht="15" customHeight="1">
      <c r="A38" s="40" t="s">
        <v>118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</row>
    <row r="39" spans="1:172" s="42" customFormat="1" ht="69.75" customHeight="1">
      <c r="A39" s="204" t="s">
        <v>119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</row>
    <row r="40" spans="1:172" s="42" customFormat="1" ht="15.75" customHeight="1">
      <c r="A40" s="205" t="s">
        <v>120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  <c r="FL40" s="205"/>
      <c r="FM40" s="205"/>
      <c r="FN40" s="205"/>
      <c r="FO40" s="205"/>
      <c r="FP40" s="205"/>
    </row>
    <row r="41" spans="1:172" s="42" customFormat="1" ht="72.75" customHeight="1">
      <c r="A41" s="206" t="s">
        <v>121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</row>
    <row r="42" spans="1:172" s="42" customFormat="1" ht="18.75" customHeight="1">
      <c r="A42" s="205" t="s">
        <v>122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05"/>
      <c r="FL42" s="205"/>
      <c r="FM42" s="205"/>
      <c r="FN42" s="205"/>
      <c r="FO42" s="205"/>
      <c r="FP42" s="205"/>
    </row>
  </sheetData>
  <sheetProtection/>
  <mergeCells count="133">
    <mergeCell ref="A39:FP39"/>
    <mergeCell ref="A40:FP40"/>
    <mergeCell ref="A41:FP41"/>
    <mergeCell ref="A42:FP42"/>
    <mergeCell ref="BU27:CG27"/>
    <mergeCell ref="DB27:DM27"/>
    <mergeCell ref="DN27:DX27"/>
    <mergeCell ref="DY27:EJ27"/>
    <mergeCell ref="A37:FP37"/>
    <mergeCell ref="EK27:EV27"/>
    <mergeCell ref="DY26:EJ26"/>
    <mergeCell ref="CS27:DA27"/>
    <mergeCell ref="EW18:FE18"/>
    <mergeCell ref="DB23:DX23"/>
    <mergeCell ref="DY23:EJ25"/>
    <mergeCell ref="DB18:DM18"/>
    <mergeCell ref="DN18:DX18"/>
    <mergeCell ref="CS18:DA18"/>
    <mergeCell ref="Y26:AJ26"/>
    <mergeCell ref="AK26:AV26"/>
    <mergeCell ref="AW26:BH26"/>
    <mergeCell ref="BI26:BT26"/>
    <mergeCell ref="CS26:DA26"/>
    <mergeCell ref="DB26:DM26"/>
    <mergeCell ref="AK25:AV25"/>
    <mergeCell ref="A33:B33"/>
    <mergeCell ref="C33:F33"/>
    <mergeCell ref="G33:H33"/>
    <mergeCell ref="AA33:AD33"/>
    <mergeCell ref="AE33:AH33"/>
    <mergeCell ref="AI33:AL33"/>
    <mergeCell ref="J33:Z33"/>
    <mergeCell ref="A26:L26"/>
    <mergeCell ref="M26:X26"/>
    <mergeCell ref="B1:FD1"/>
    <mergeCell ref="BT2:CC2"/>
    <mergeCell ref="CD2:CK2"/>
    <mergeCell ref="A4:AA4"/>
    <mergeCell ref="AB4:DQ4"/>
    <mergeCell ref="DR4:ER5"/>
    <mergeCell ref="ET4:FE5"/>
    <mergeCell ref="A5:DQ5"/>
    <mergeCell ref="A6:AK6"/>
    <mergeCell ref="AL6:DQ6"/>
    <mergeCell ref="A7:DQ7"/>
    <mergeCell ref="DN14:DX16"/>
    <mergeCell ref="DB24:DM25"/>
    <mergeCell ref="DN24:DX25"/>
    <mergeCell ref="N24:W24"/>
    <mergeCell ref="Z24:AI24"/>
    <mergeCell ref="AL24:AU24"/>
    <mergeCell ref="AX24:BG24"/>
    <mergeCell ref="CH24:CR25"/>
    <mergeCell ref="BU18:CG18"/>
    <mergeCell ref="CH18:CR18"/>
    <mergeCell ref="AW16:BH16"/>
    <mergeCell ref="BI16:BT16"/>
    <mergeCell ref="BJ15:BS15"/>
    <mergeCell ref="CH17:CR17"/>
    <mergeCell ref="A17:L17"/>
    <mergeCell ref="M17:X17"/>
    <mergeCell ref="Y17:AJ17"/>
    <mergeCell ref="AK17:AV17"/>
    <mergeCell ref="Y16:AJ16"/>
    <mergeCell ref="AK16:AV16"/>
    <mergeCell ref="M16:X16"/>
    <mergeCell ref="A12:L16"/>
    <mergeCell ref="M12:AV14"/>
    <mergeCell ref="N15:W15"/>
    <mergeCell ref="Z15:AI15"/>
    <mergeCell ref="AL15:AU15"/>
    <mergeCell ref="AW25:BH25"/>
    <mergeCell ref="BI25:BT25"/>
    <mergeCell ref="CH14:CR16"/>
    <mergeCell ref="BJ24:BS24"/>
    <mergeCell ref="AW17:BH17"/>
    <mergeCell ref="BI17:BT17"/>
    <mergeCell ref="BU17:CG17"/>
    <mergeCell ref="AW12:BT14"/>
    <mergeCell ref="A22:L25"/>
    <mergeCell ref="M22:AV23"/>
    <mergeCell ref="AW22:BT23"/>
    <mergeCell ref="BU22:FE22"/>
    <mergeCell ref="BU23:CG25"/>
    <mergeCell ref="M25:X25"/>
    <mergeCell ref="Y25:AJ25"/>
    <mergeCell ref="CH23:DA23"/>
    <mergeCell ref="EW23:FE25"/>
    <mergeCell ref="CS24:DA25"/>
    <mergeCell ref="CS17:DA17"/>
    <mergeCell ref="DB17:DM17"/>
    <mergeCell ref="DY13:EJ16"/>
    <mergeCell ref="EW13:FE16"/>
    <mergeCell ref="A18:L18"/>
    <mergeCell ref="M18:X18"/>
    <mergeCell ref="Y18:AJ18"/>
    <mergeCell ref="AK18:AV18"/>
    <mergeCell ref="AW18:BH18"/>
    <mergeCell ref="BI18:BT18"/>
    <mergeCell ref="DY17:EJ17"/>
    <mergeCell ref="DY18:EJ18"/>
    <mergeCell ref="DN17:DX17"/>
    <mergeCell ref="EW27:FE27"/>
    <mergeCell ref="EK26:EV26"/>
    <mergeCell ref="EK17:EV17"/>
    <mergeCell ref="EW17:FE17"/>
    <mergeCell ref="EK18:EV18"/>
    <mergeCell ref="EK23:EV25"/>
    <mergeCell ref="EW26:FE26"/>
    <mergeCell ref="BU12:FE12"/>
    <mergeCell ref="BU13:CG16"/>
    <mergeCell ref="CH13:DA13"/>
    <mergeCell ref="AX15:BG15"/>
    <mergeCell ref="CS14:DA16"/>
    <mergeCell ref="DB14:DM16"/>
    <mergeCell ref="DB13:DX13"/>
    <mergeCell ref="EK13:EV16"/>
    <mergeCell ref="A27:L27"/>
    <mergeCell ref="M27:X27"/>
    <mergeCell ref="Y27:AJ27"/>
    <mergeCell ref="AK27:AV27"/>
    <mergeCell ref="AW27:BH27"/>
    <mergeCell ref="BI27:BT27"/>
    <mergeCell ref="CH27:CR27"/>
    <mergeCell ref="BU26:CG26"/>
    <mergeCell ref="CH26:CR26"/>
    <mergeCell ref="AS30:CA30"/>
    <mergeCell ref="AS31:CA31"/>
    <mergeCell ref="DB30:EJ30"/>
    <mergeCell ref="DB31:EJ31"/>
    <mergeCell ref="CE30:CX30"/>
    <mergeCell ref="CE31:CX31"/>
    <mergeCell ref="DN26:DX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E1">
      <selection activeCell="R23" sqref="R23"/>
    </sheetView>
  </sheetViews>
  <sheetFormatPr defaultColWidth="9.00390625" defaultRowHeight="12.75"/>
  <cols>
    <col min="1" max="2" width="7.625" style="47" hidden="1" customWidth="1"/>
    <col min="3" max="3" width="15.625" style="47" hidden="1" customWidth="1"/>
    <col min="4" max="4" width="35.25390625" style="47" hidden="1" customWidth="1"/>
    <col min="5" max="5" width="8.00390625" style="47" customWidth="1"/>
    <col min="6" max="6" width="13.375" style="47" bestFit="1" customWidth="1"/>
    <col min="7" max="7" width="15.875" style="47" customWidth="1"/>
    <col min="8" max="8" width="13.375" style="47" customWidth="1"/>
    <col min="9" max="9" width="10.75390625" style="47" bestFit="1" customWidth="1"/>
    <col min="10" max="12" width="9.125" style="47" customWidth="1"/>
    <col min="13" max="13" width="10.125" style="47" bestFit="1" customWidth="1"/>
    <col min="14" max="16384" width="9.125" style="47" customWidth="1"/>
  </cols>
  <sheetData>
    <row r="1" spans="5:17" ht="15.75">
      <c r="E1" s="48"/>
      <c r="F1" s="48"/>
      <c r="G1" s="48"/>
      <c r="H1" s="49" t="s">
        <v>86</v>
      </c>
      <c r="I1" s="49"/>
      <c r="J1" s="49"/>
      <c r="K1" s="49"/>
      <c r="L1" s="49"/>
      <c r="M1" s="50"/>
      <c r="N1" s="49"/>
      <c r="O1" s="49"/>
      <c r="P1" s="50"/>
      <c r="Q1" s="50"/>
    </row>
    <row r="2" spans="1:18" ht="18">
      <c r="A2" s="231" t="s">
        <v>105</v>
      </c>
      <c r="B2" s="231"/>
      <c r="C2" s="231"/>
      <c r="D2" s="231"/>
      <c r="E2" s="48"/>
      <c r="F2" s="48"/>
      <c r="G2" s="48"/>
      <c r="H2" s="232" t="s">
        <v>87</v>
      </c>
      <c r="I2" s="232"/>
      <c r="J2" s="232" t="s">
        <v>88</v>
      </c>
      <c r="K2" s="232"/>
      <c r="L2" s="232" t="s">
        <v>89</v>
      </c>
      <c r="M2" s="232"/>
      <c r="N2" s="49"/>
      <c r="Q2" s="49" t="s">
        <v>90</v>
      </c>
      <c r="R2" s="49"/>
    </row>
    <row r="3" spans="5:19" ht="12.75">
      <c r="E3" s="48"/>
      <c r="F3" s="48"/>
      <c r="G3" s="48"/>
      <c r="H3" s="49" t="s">
        <v>91</v>
      </c>
      <c r="I3" s="47" t="s">
        <v>92</v>
      </c>
      <c r="J3" s="49" t="s">
        <v>91</v>
      </c>
      <c r="K3" s="47" t="s">
        <v>92</v>
      </c>
      <c r="L3" s="49" t="s">
        <v>91</v>
      </c>
      <c r="M3" s="47" t="s">
        <v>92</v>
      </c>
      <c r="N3" s="49" t="s">
        <v>93</v>
      </c>
      <c r="O3" s="49"/>
      <c r="Q3" s="51" t="s">
        <v>94</v>
      </c>
      <c r="R3" s="51" t="s">
        <v>88</v>
      </c>
      <c r="S3" s="51" t="s">
        <v>89</v>
      </c>
    </row>
    <row r="4" spans="4:19" ht="18.75">
      <c r="D4" s="47">
        <f>H4+I4+J4+K4+L4+M4+N4</f>
        <v>898</v>
      </c>
      <c r="E4" s="48"/>
      <c r="F4" s="48" t="s">
        <v>95</v>
      </c>
      <c r="G4" s="48"/>
      <c r="H4" s="52">
        <v>350</v>
      </c>
      <c r="I4" s="52"/>
      <c r="J4" s="52">
        <v>425</v>
      </c>
      <c r="K4" s="52"/>
      <c r="L4" s="52">
        <v>123</v>
      </c>
      <c r="M4" s="52"/>
      <c r="N4" s="52">
        <f>Q4+R4+S4</f>
        <v>0</v>
      </c>
      <c r="O4" s="53"/>
      <c r="P4" s="49"/>
      <c r="Q4" s="54"/>
      <c r="R4" s="54"/>
      <c r="S4" s="54">
        <v>0</v>
      </c>
    </row>
    <row r="5" spans="1:19" ht="12.75">
      <c r="A5" s="55" t="s">
        <v>96</v>
      </c>
      <c r="B5" s="55" t="s">
        <v>97</v>
      </c>
      <c r="C5" s="55" t="s">
        <v>98</v>
      </c>
      <c r="D5" s="55" t="s">
        <v>95</v>
      </c>
      <c r="E5" s="48"/>
      <c r="F5" s="48"/>
      <c r="G5" s="48"/>
      <c r="H5" s="56"/>
      <c r="I5" s="56"/>
      <c r="J5" s="56"/>
      <c r="K5" s="56"/>
      <c r="L5" s="56"/>
      <c r="M5" s="56"/>
      <c r="N5" s="56"/>
      <c r="O5" s="49"/>
      <c r="P5" s="49"/>
      <c r="Q5" s="51"/>
      <c r="R5" s="51"/>
      <c r="S5" s="51"/>
    </row>
    <row r="6" spans="1:19" s="60" customFormat="1" ht="12.75">
      <c r="A6" s="57"/>
      <c r="B6" s="57"/>
      <c r="C6" s="58">
        <f>C14+C16</f>
        <v>0</v>
      </c>
      <c r="D6" s="58"/>
      <c r="E6" s="59"/>
      <c r="F6" s="59"/>
      <c r="G6" s="59"/>
      <c r="H6" s="54">
        <v>0</v>
      </c>
      <c r="I6" s="54">
        <v>0</v>
      </c>
      <c r="J6" s="54">
        <v>10</v>
      </c>
      <c r="K6" s="54">
        <v>0</v>
      </c>
      <c r="L6" s="54">
        <v>14</v>
      </c>
      <c r="M6" s="54">
        <v>0</v>
      </c>
      <c r="N6" s="54">
        <v>0</v>
      </c>
      <c r="O6" s="49" t="s">
        <v>99</v>
      </c>
      <c r="P6" s="49"/>
      <c r="Q6" s="51"/>
      <c r="R6" s="51"/>
      <c r="S6" s="51"/>
    </row>
    <row r="7" spans="1:19" s="60" customFormat="1" ht="12.75">
      <c r="A7" s="57">
        <v>211</v>
      </c>
      <c r="B7" s="61" t="s">
        <v>100</v>
      </c>
      <c r="C7" s="62"/>
      <c r="D7" s="63"/>
      <c r="E7" s="48"/>
      <c r="F7" s="48"/>
      <c r="G7" s="48"/>
      <c r="H7" s="51"/>
      <c r="I7" s="51"/>
      <c r="J7" s="51"/>
      <c r="K7" s="51"/>
      <c r="L7" s="51"/>
      <c r="M7" s="51"/>
      <c r="N7" s="51"/>
      <c r="O7" s="49" t="s">
        <v>101</v>
      </c>
      <c r="P7" s="49"/>
      <c r="Q7" s="51"/>
      <c r="R7" s="51"/>
      <c r="S7" s="51"/>
    </row>
    <row r="8" spans="1:19" s="60" customFormat="1" ht="12.75">
      <c r="A8" s="57">
        <v>213</v>
      </c>
      <c r="B8" s="61" t="s">
        <v>100</v>
      </c>
      <c r="C8" s="62"/>
      <c r="D8" s="63"/>
      <c r="E8" s="64"/>
      <c r="F8" s="64"/>
      <c r="G8" s="64">
        <f>H8*$H$4+I8*$I$4+J8*$J$4+K8*$K$4+L8*$L$4+M8*$M$4+N8*$N$4</f>
        <v>0</v>
      </c>
      <c r="H8" s="65"/>
      <c r="I8" s="65"/>
      <c r="J8" s="65"/>
      <c r="K8" s="65"/>
      <c r="L8" s="65"/>
      <c r="M8" s="65"/>
      <c r="N8" s="65">
        <f>IF(N4=0,0,ROUND((Q8*Q4+R8*R4+S8*S4)/N4,0))</f>
        <v>0</v>
      </c>
      <c r="O8" s="49" t="s">
        <v>102</v>
      </c>
      <c r="P8" s="49"/>
      <c r="Q8" s="51"/>
      <c r="R8" s="51"/>
      <c r="S8" s="51"/>
    </row>
    <row r="9" spans="1:19" s="60" customFormat="1" ht="12.75">
      <c r="A9" s="57">
        <v>221</v>
      </c>
      <c r="B9" s="61" t="s">
        <v>100</v>
      </c>
      <c r="C9" s="62"/>
      <c r="D9" s="63"/>
      <c r="E9" s="64"/>
      <c r="F9" s="64"/>
      <c r="G9" s="64">
        <f>H9*$H$4+I9*$I$4+J9*$J$4+K9*$K$4+L9*$L$4+M9*$M$4+N9*$N$4</f>
        <v>0</v>
      </c>
      <c r="H9" s="65"/>
      <c r="I9" s="65"/>
      <c r="J9" s="65"/>
      <c r="K9" s="65"/>
      <c r="L9" s="65"/>
      <c r="M9" s="65"/>
      <c r="N9" s="65">
        <f>IF(N4=0,0,ROUND((Q9*Q4+R9*R4+S9*S4)/N4,0))</f>
        <v>0</v>
      </c>
      <c r="O9" s="49" t="s">
        <v>103</v>
      </c>
      <c r="P9" s="49"/>
      <c r="Q9" s="51"/>
      <c r="R9" s="51"/>
      <c r="S9" s="51"/>
    </row>
    <row r="10" spans="1:19" s="60" customFormat="1" ht="12.75">
      <c r="A10" s="57">
        <v>226</v>
      </c>
      <c r="B10" s="61" t="s">
        <v>100</v>
      </c>
      <c r="C10" s="66"/>
      <c r="D10" s="63"/>
      <c r="E10" s="64">
        <f>ROUND(C10/$D$4,2)</f>
        <v>0</v>
      </c>
      <c r="F10" s="64"/>
      <c r="G10" s="64"/>
      <c r="H10" s="47">
        <f>$E$10</f>
        <v>0</v>
      </c>
      <c r="I10" s="47">
        <f aca="true" t="shared" si="0" ref="I10:N10">$E$10</f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47">
        <f t="shared" si="0"/>
        <v>0</v>
      </c>
      <c r="N10" s="47">
        <f t="shared" si="0"/>
        <v>0</v>
      </c>
      <c r="O10" s="49"/>
      <c r="P10" s="49"/>
      <c r="Q10" s="49"/>
      <c r="R10" s="49"/>
      <c r="S10" s="49"/>
    </row>
    <row r="11" spans="1:19" s="60" customFormat="1" ht="12.75">
      <c r="A11" s="57">
        <v>226</v>
      </c>
      <c r="B11" s="61" t="s">
        <v>100</v>
      </c>
      <c r="C11" s="62"/>
      <c r="D11" s="63"/>
      <c r="E11" s="64"/>
      <c r="F11" s="64"/>
      <c r="G11" s="64"/>
      <c r="H11" s="67"/>
      <c r="I11" s="67"/>
      <c r="J11" s="67"/>
      <c r="K11" s="67"/>
      <c r="L11" s="67"/>
      <c r="M11" s="67"/>
      <c r="N11" s="67"/>
      <c r="O11" s="49"/>
      <c r="P11" s="49"/>
      <c r="Q11" s="49"/>
      <c r="R11" s="49"/>
      <c r="S11" s="49"/>
    </row>
    <row r="12" spans="1:17" s="60" customFormat="1" ht="12.75">
      <c r="A12" s="57">
        <v>310</v>
      </c>
      <c r="B12" s="61" t="s">
        <v>100</v>
      </c>
      <c r="C12" s="62"/>
      <c r="D12" s="63"/>
      <c r="E12" s="64"/>
      <c r="F12" s="59"/>
      <c r="M12" s="47"/>
      <c r="N12" s="49"/>
      <c r="O12" s="49"/>
      <c r="P12" s="49"/>
      <c r="Q12" s="49"/>
    </row>
    <row r="13" spans="1:6" s="60" customFormat="1" ht="12.75">
      <c r="A13" s="57">
        <v>340</v>
      </c>
      <c r="B13" s="61" t="s">
        <v>100</v>
      </c>
      <c r="C13" s="62"/>
      <c r="D13" s="63"/>
      <c r="E13" s="64"/>
      <c r="F13" s="64"/>
    </row>
    <row r="14" spans="1:15" s="60" customFormat="1" ht="13.5" thickBot="1">
      <c r="A14" s="57"/>
      <c r="B14" s="61"/>
      <c r="C14" s="68">
        <f>SUM(C7:C13)</f>
        <v>0</v>
      </c>
      <c r="D14" s="68"/>
      <c r="E14" s="64"/>
      <c r="F14" s="59">
        <f>G14-C14</f>
        <v>0</v>
      </c>
      <c r="G14" s="64">
        <f>H14*$H$4+I4*$I$14+J14*$J$4+K14*$K$4+L14*$L$4+M14*$M$4+N14*$N$4</f>
        <v>0</v>
      </c>
      <c r="H14" s="69">
        <f>ROUND(IF(H4=0,0,H8+H9+H10)+IF(H6=0,0,H7/H4),2)</f>
        <v>0</v>
      </c>
      <c r="I14" s="69">
        <f aca="true" t="shared" si="1" ref="I14:N14">ROUND(IF(I4=0,0,I8+I9+I10)+IF(I6=0,0,I7/I4),2)</f>
        <v>0</v>
      </c>
      <c r="J14" s="69">
        <f t="shared" si="1"/>
        <v>0</v>
      </c>
      <c r="K14" s="69">
        <f t="shared" si="1"/>
        <v>0</v>
      </c>
      <c r="L14" s="69">
        <f t="shared" si="1"/>
        <v>0</v>
      </c>
      <c r="M14" s="69">
        <f t="shared" si="1"/>
        <v>0</v>
      </c>
      <c r="N14" s="69">
        <f t="shared" si="1"/>
        <v>0</v>
      </c>
      <c r="O14" s="70"/>
    </row>
    <row r="15" spans="1:14" s="60" customFormat="1" ht="12.75">
      <c r="A15" s="57"/>
      <c r="B15" s="61"/>
      <c r="C15" s="68"/>
      <c r="D15" s="68"/>
      <c r="E15" s="64"/>
      <c r="F15" s="59"/>
      <c r="G15" s="64" t="s">
        <v>104</v>
      </c>
      <c r="H15" s="60">
        <f>-ROUND($F$14/$D$4,2)</f>
        <v>0</v>
      </c>
      <c r="I15" s="60">
        <f aca="true" t="shared" si="2" ref="I15:N15">-ROUND($F$14/$D$4,2)</f>
        <v>0</v>
      </c>
      <c r="J15" s="60">
        <f t="shared" si="2"/>
        <v>0</v>
      </c>
      <c r="K15" s="60">
        <f t="shared" si="2"/>
        <v>0</v>
      </c>
      <c r="L15" s="60">
        <f t="shared" si="2"/>
        <v>0</v>
      </c>
      <c r="M15" s="60">
        <f t="shared" si="2"/>
        <v>0</v>
      </c>
      <c r="N15" s="60">
        <f t="shared" si="2"/>
        <v>0</v>
      </c>
    </row>
    <row r="16" spans="1:14" s="60" customFormat="1" ht="12.75">
      <c r="A16" s="57"/>
      <c r="B16" s="61"/>
      <c r="C16" s="68">
        <f>SUM(C17:C27)</f>
        <v>0</v>
      </c>
      <c r="D16" s="68"/>
      <c r="E16" s="64"/>
      <c r="F16" s="59">
        <f>C14-G16</f>
        <v>0</v>
      </c>
      <c r="G16" s="64">
        <f>H16*$H$4+I16*$I$4+J16*$J$4+K16*$K$4+L16*$L$4+M16*$M$4+N16*$N$4</f>
        <v>0</v>
      </c>
      <c r="H16" s="60">
        <f aca="true" t="shared" si="3" ref="H16:N16">H14+H15</f>
        <v>0</v>
      </c>
      <c r="I16" s="60">
        <f t="shared" si="3"/>
        <v>0</v>
      </c>
      <c r="J16" s="60">
        <f t="shared" si="3"/>
        <v>0</v>
      </c>
      <c r="K16" s="60">
        <f t="shared" si="3"/>
        <v>0</v>
      </c>
      <c r="L16" s="60">
        <f t="shared" si="3"/>
        <v>0</v>
      </c>
      <c r="M16" s="60">
        <f t="shared" si="3"/>
        <v>0</v>
      </c>
      <c r="N16" s="60">
        <f t="shared" si="3"/>
        <v>0</v>
      </c>
    </row>
    <row r="17" spans="1:20" ht="12.75">
      <c r="A17" s="55">
        <v>211</v>
      </c>
      <c r="B17" s="55">
        <v>901</v>
      </c>
      <c r="C17" s="71"/>
      <c r="D17" s="63"/>
      <c r="E17" s="64">
        <f>ROUND(C17/$D$4,2)</f>
        <v>0</v>
      </c>
      <c r="F17" s="59">
        <f aca="true" t="shared" si="4" ref="F17:F27">G17-C17</f>
        <v>0</v>
      </c>
      <c r="G17" s="64">
        <f aca="true" t="shared" si="5" ref="G17:G27">H17*$H$4+I17*$I$4+J17*$J$4+K17*$K$4+L17*$L$4+M17*$M$4+N17*$N$4</f>
        <v>0</v>
      </c>
      <c r="H17" s="47">
        <f>IF($H$4=0,0,E17)</f>
        <v>0</v>
      </c>
      <c r="I17" s="47">
        <f>IF($I$4=0,0,E17)</f>
        <v>0</v>
      </c>
      <c r="J17" s="47">
        <f>IF($J$4=0,0,E17)</f>
        <v>0</v>
      </c>
      <c r="K17" s="47">
        <f>IF($K$4=0,0,E17)</f>
        <v>0</v>
      </c>
      <c r="L17" s="47">
        <f>IF($L$4=0,0,E17)</f>
        <v>0</v>
      </c>
      <c r="M17" s="47">
        <f>IF($M$4=0,0,E17)</f>
        <v>0</v>
      </c>
      <c r="N17" s="47">
        <f>IF($N$4=0,0,E17)</f>
        <v>0</v>
      </c>
      <c r="Q17" s="49"/>
      <c r="R17" s="49"/>
      <c r="S17" s="49"/>
      <c r="T17" s="49"/>
    </row>
    <row r="18" spans="1:20" ht="12.75">
      <c r="A18" s="55">
        <v>212</v>
      </c>
      <c r="B18" s="55">
        <v>901</v>
      </c>
      <c r="C18" s="71"/>
      <c r="D18" s="63"/>
      <c r="E18" s="64">
        <f aca="true" t="shared" si="6" ref="E18:E27">ROUND(C18/$D$4,2)</f>
        <v>0</v>
      </c>
      <c r="F18" s="59">
        <f t="shared" si="4"/>
        <v>0</v>
      </c>
      <c r="G18" s="64">
        <f t="shared" si="5"/>
        <v>0</v>
      </c>
      <c r="H18" s="47">
        <f aca="true" t="shared" si="7" ref="H18:H27">IF($H$4=0,0,E18)</f>
        <v>0</v>
      </c>
      <c r="I18" s="47">
        <f aca="true" t="shared" si="8" ref="I18:I27">IF($I$4=0,0,E18)</f>
        <v>0</v>
      </c>
      <c r="J18" s="47">
        <f aca="true" t="shared" si="9" ref="J18:J27">IF($J$4=0,0,H18)</f>
        <v>0</v>
      </c>
      <c r="K18" s="47">
        <f aca="true" t="shared" si="10" ref="K18:K27">IF($K$4=0,0,E18)</f>
        <v>0</v>
      </c>
      <c r="L18" s="47">
        <f aca="true" t="shared" si="11" ref="L18:L27">IF($L$4=0,0,E18)</f>
        <v>0</v>
      </c>
      <c r="M18" s="47">
        <f aca="true" t="shared" si="12" ref="M18:M27">IF($M$4=0,0,E18)</f>
        <v>0</v>
      </c>
      <c r="N18" s="47">
        <f aca="true" t="shared" si="13" ref="N18:N27">IF($N$4=0,0,E18)</f>
        <v>0</v>
      </c>
      <c r="Q18" s="49"/>
      <c r="R18" s="49"/>
      <c r="S18" s="49"/>
      <c r="T18" s="49"/>
    </row>
    <row r="19" spans="1:14" ht="12.75">
      <c r="A19" s="55">
        <v>213</v>
      </c>
      <c r="B19" s="55">
        <v>901</v>
      </c>
      <c r="C19" s="71"/>
      <c r="D19" s="63"/>
      <c r="E19" s="64">
        <f t="shared" si="6"/>
        <v>0</v>
      </c>
      <c r="F19" s="59">
        <f t="shared" si="4"/>
        <v>0</v>
      </c>
      <c r="G19" s="64">
        <f t="shared" si="5"/>
        <v>0</v>
      </c>
      <c r="H19" s="47">
        <f t="shared" si="7"/>
        <v>0</v>
      </c>
      <c r="I19" s="47">
        <f t="shared" si="8"/>
        <v>0</v>
      </c>
      <c r="J19" s="47">
        <f t="shared" si="9"/>
        <v>0</v>
      </c>
      <c r="K19" s="47">
        <f t="shared" si="10"/>
        <v>0</v>
      </c>
      <c r="L19" s="47">
        <f t="shared" si="11"/>
        <v>0</v>
      </c>
      <c r="M19" s="47">
        <f t="shared" si="12"/>
        <v>0</v>
      </c>
      <c r="N19" s="47">
        <f t="shared" si="13"/>
        <v>0</v>
      </c>
    </row>
    <row r="20" spans="1:14" ht="12.75">
      <c r="A20" s="55">
        <v>221</v>
      </c>
      <c r="B20" s="55">
        <v>901</v>
      </c>
      <c r="C20" s="71"/>
      <c r="D20" s="63"/>
      <c r="E20" s="64">
        <f t="shared" si="6"/>
        <v>0</v>
      </c>
      <c r="F20" s="59">
        <f t="shared" si="4"/>
        <v>0</v>
      </c>
      <c r="G20" s="64">
        <f t="shared" si="5"/>
        <v>0</v>
      </c>
      <c r="H20" s="47">
        <f t="shared" si="7"/>
        <v>0</v>
      </c>
      <c r="I20" s="47">
        <f t="shared" si="8"/>
        <v>0</v>
      </c>
      <c r="J20" s="47">
        <f t="shared" si="9"/>
        <v>0</v>
      </c>
      <c r="K20" s="47">
        <f t="shared" si="10"/>
        <v>0</v>
      </c>
      <c r="L20" s="47">
        <f t="shared" si="11"/>
        <v>0</v>
      </c>
      <c r="M20" s="47">
        <f t="shared" si="12"/>
        <v>0</v>
      </c>
      <c r="N20" s="47">
        <f t="shared" si="13"/>
        <v>0</v>
      </c>
    </row>
    <row r="21" spans="1:14" ht="12.75">
      <c r="A21" s="55">
        <v>222</v>
      </c>
      <c r="B21" s="55">
        <v>901</v>
      </c>
      <c r="C21" s="71"/>
      <c r="D21" s="63"/>
      <c r="E21" s="64">
        <f t="shared" si="6"/>
        <v>0</v>
      </c>
      <c r="F21" s="59">
        <f t="shared" si="4"/>
        <v>0</v>
      </c>
      <c r="G21" s="64">
        <f t="shared" si="5"/>
        <v>0</v>
      </c>
      <c r="H21" s="47">
        <f t="shared" si="7"/>
        <v>0</v>
      </c>
      <c r="I21" s="47">
        <f t="shared" si="8"/>
        <v>0</v>
      </c>
      <c r="J21" s="47">
        <f t="shared" si="9"/>
        <v>0</v>
      </c>
      <c r="K21" s="47">
        <f t="shared" si="10"/>
        <v>0</v>
      </c>
      <c r="L21" s="47">
        <f t="shared" si="11"/>
        <v>0</v>
      </c>
      <c r="M21" s="47">
        <f t="shared" si="12"/>
        <v>0</v>
      </c>
      <c r="N21" s="47">
        <f t="shared" si="13"/>
        <v>0</v>
      </c>
    </row>
    <row r="22" spans="1:14" ht="12.75">
      <c r="A22" s="55">
        <v>223</v>
      </c>
      <c r="B22" s="55">
        <v>901</v>
      </c>
      <c r="C22" s="71"/>
      <c r="D22" s="63"/>
      <c r="E22" s="64">
        <f t="shared" si="6"/>
        <v>0</v>
      </c>
      <c r="F22" s="59">
        <f t="shared" si="4"/>
        <v>0</v>
      </c>
      <c r="G22" s="64">
        <f t="shared" si="5"/>
        <v>0</v>
      </c>
      <c r="H22" s="47">
        <f t="shared" si="7"/>
        <v>0</v>
      </c>
      <c r="I22" s="47">
        <f t="shared" si="8"/>
        <v>0</v>
      </c>
      <c r="J22" s="47">
        <f t="shared" si="9"/>
        <v>0</v>
      </c>
      <c r="K22" s="47">
        <f t="shared" si="10"/>
        <v>0</v>
      </c>
      <c r="L22" s="47">
        <f t="shared" si="11"/>
        <v>0</v>
      </c>
      <c r="M22" s="47">
        <f t="shared" si="12"/>
        <v>0</v>
      </c>
      <c r="N22" s="47">
        <f t="shared" si="13"/>
        <v>0</v>
      </c>
    </row>
    <row r="23" spans="1:14" ht="12.75">
      <c r="A23" s="55">
        <v>224</v>
      </c>
      <c r="B23" s="55">
        <v>901</v>
      </c>
      <c r="C23" s="71"/>
      <c r="D23" s="63"/>
      <c r="E23" s="64">
        <f t="shared" si="6"/>
        <v>0</v>
      </c>
      <c r="F23" s="59">
        <f t="shared" si="4"/>
        <v>0</v>
      </c>
      <c r="G23" s="64">
        <f t="shared" si="5"/>
        <v>0</v>
      </c>
      <c r="H23" s="47">
        <f t="shared" si="7"/>
        <v>0</v>
      </c>
      <c r="I23" s="47">
        <f t="shared" si="8"/>
        <v>0</v>
      </c>
      <c r="J23" s="47">
        <f t="shared" si="9"/>
        <v>0</v>
      </c>
      <c r="K23" s="47">
        <f t="shared" si="10"/>
        <v>0</v>
      </c>
      <c r="L23" s="47">
        <f t="shared" si="11"/>
        <v>0</v>
      </c>
      <c r="M23" s="47">
        <f t="shared" si="12"/>
        <v>0</v>
      </c>
      <c r="N23" s="47">
        <f t="shared" si="13"/>
        <v>0</v>
      </c>
    </row>
    <row r="24" spans="1:14" ht="12.75">
      <c r="A24" s="55">
        <v>225</v>
      </c>
      <c r="B24" s="55">
        <v>901</v>
      </c>
      <c r="C24" s="71"/>
      <c r="D24" s="63"/>
      <c r="E24" s="64">
        <f t="shared" si="6"/>
        <v>0</v>
      </c>
      <c r="F24" s="59">
        <f t="shared" si="4"/>
        <v>0</v>
      </c>
      <c r="G24" s="64">
        <f t="shared" si="5"/>
        <v>0</v>
      </c>
      <c r="H24" s="47">
        <f t="shared" si="7"/>
        <v>0</v>
      </c>
      <c r="I24" s="47">
        <f t="shared" si="8"/>
        <v>0</v>
      </c>
      <c r="J24" s="47">
        <f t="shared" si="9"/>
        <v>0</v>
      </c>
      <c r="K24" s="47">
        <f t="shared" si="10"/>
        <v>0</v>
      </c>
      <c r="L24" s="47">
        <f t="shared" si="11"/>
        <v>0</v>
      </c>
      <c r="M24" s="47">
        <f t="shared" si="12"/>
        <v>0</v>
      </c>
      <c r="N24" s="47">
        <f t="shared" si="13"/>
        <v>0</v>
      </c>
    </row>
    <row r="25" spans="1:14" ht="12.75">
      <c r="A25" s="55">
        <v>226</v>
      </c>
      <c r="B25" s="55">
        <v>901</v>
      </c>
      <c r="C25" s="71"/>
      <c r="D25" s="63"/>
      <c r="E25" s="64">
        <f t="shared" si="6"/>
        <v>0</v>
      </c>
      <c r="F25" s="59">
        <f t="shared" si="4"/>
        <v>0</v>
      </c>
      <c r="G25" s="64">
        <f t="shared" si="5"/>
        <v>0</v>
      </c>
      <c r="H25" s="47">
        <f t="shared" si="7"/>
        <v>0</v>
      </c>
      <c r="I25" s="47">
        <f t="shared" si="8"/>
        <v>0</v>
      </c>
      <c r="J25" s="47">
        <f t="shared" si="9"/>
        <v>0</v>
      </c>
      <c r="K25" s="47">
        <f t="shared" si="10"/>
        <v>0</v>
      </c>
      <c r="L25" s="47">
        <f t="shared" si="11"/>
        <v>0</v>
      </c>
      <c r="M25" s="47">
        <f t="shared" si="12"/>
        <v>0</v>
      </c>
      <c r="N25" s="47">
        <f t="shared" si="13"/>
        <v>0</v>
      </c>
    </row>
    <row r="26" spans="1:14" ht="12.75">
      <c r="A26" s="55">
        <v>290</v>
      </c>
      <c r="B26" s="55">
        <v>901</v>
      </c>
      <c r="C26" s="71"/>
      <c r="D26" s="63"/>
      <c r="E26" s="64">
        <f>ROUND(C26/$D$4,2)</f>
        <v>0</v>
      </c>
      <c r="F26" s="59">
        <f t="shared" si="4"/>
        <v>0</v>
      </c>
      <c r="G26" s="64">
        <f t="shared" si="5"/>
        <v>0</v>
      </c>
      <c r="H26" s="47">
        <f t="shared" si="7"/>
        <v>0</v>
      </c>
      <c r="I26" s="47">
        <f t="shared" si="8"/>
        <v>0</v>
      </c>
      <c r="J26" s="47">
        <f t="shared" si="9"/>
        <v>0</v>
      </c>
      <c r="K26" s="47">
        <f t="shared" si="10"/>
        <v>0</v>
      </c>
      <c r="L26" s="47">
        <f t="shared" si="11"/>
        <v>0</v>
      </c>
      <c r="M26" s="47">
        <f t="shared" si="12"/>
        <v>0</v>
      </c>
      <c r="N26" s="47">
        <f t="shared" si="13"/>
        <v>0</v>
      </c>
    </row>
    <row r="27" spans="1:14" ht="12.75">
      <c r="A27" s="55">
        <v>340</v>
      </c>
      <c r="B27" s="55">
        <v>901</v>
      </c>
      <c r="C27" s="71">
        <v>0</v>
      </c>
      <c r="D27" s="63"/>
      <c r="E27" s="64">
        <f t="shared" si="6"/>
        <v>0</v>
      </c>
      <c r="F27" s="59">
        <f t="shared" si="4"/>
        <v>0</v>
      </c>
      <c r="G27" s="64">
        <f t="shared" si="5"/>
        <v>0</v>
      </c>
      <c r="H27" s="47">
        <f t="shared" si="7"/>
        <v>0</v>
      </c>
      <c r="I27" s="47">
        <f t="shared" si="8"/>
        <v>0</v>
      </c>
      <c r="J27" s="47">
        <f t="shared" si="9"/>
        <v>0</v>
      </c>
      <c r="K27" s="47">
        <f t="shared" si="10"/>
        <v>0</v>
      </c>
      <c r="L27" s="47">
        <f t="shared" si="11"/>
        <v>0</v>
      </c>
      <c r="M27" s="47">
        <f t="shared" si="12"/>
        <v>0</v>
      </c>
      <c r="N27" s="47">
        <f t="shared" si="13"/>
        <v>0</v>
      </c>
    </row>
    <row r="28" spans="5:15" ht="12.75">
      <c r="E28" s="48"/>
      <c r="F28" s="72">
        <f>F16+F17+F18+F19+F20+F21+F22+F23+F24+F25+F26+F27</f>
        <v>0</v>
      </c>
      <c r="G28" s="60">
        <f>G16+G17+G18+G19+G20+G21+G22+G23+G24+G25+G26+G27</f>
        <v>0</v>
      </c>
      <c r="H28" s="60">
        <f>IF(H4=0,0,H16+H17+H18+H19+H20+H21+H22+H23+H24+H25+H26+H27)</f>
        <v>0</v>
      </c>
      <c r="I28" s="60">
        <f aca="true" t="shared" si="14" ref="I28:N28">IF(I4=0,0,I16+I17+I18+I19+I20+I21+I22+I23+I24+I25+I26+I27)</f>
        <v>0</v>
      </c>
      <c r="J28" s="60">
        <f t="shared" si="14"/>
        <v>0</v>
      </c>
      <c r="K28" s="60">
        <f t="shared" si="14"/>
        <v>0</v>
      </c>
      <c r="L28" s="60">
        <f t="shared" si="14"/>
        <v>0</v>
      </c>
      <c r="M28" s="60">
        <f t="shared" si="14"/>
        <v>0</v>
      </c>
      <c r="N28" s="60">
        <f t="shared" si="14"/>
        <v>0</v>
      </c>
      <c r="O28" s="60"/>
    </row>
    <row r="29" spans="8:14" ht="12.75">
      <c r="H29" s="233">
        <f>IF((H4+I4)=0,0,ROUND((H28*H4+I28*I4)/(H4+I4),2))</f>
        <v>0</v>
      </c>
      <c r="I29" s="233"/>
      <c r="J29" s="233">
        <f>IF((J4+K4)=0,0,ROUND((J28*J4+K28*K4)/(J4+K4),2))</f>
        <v>0</v>
      </c>
      <c r="K29" s="233"/>
      <c r="L29" s="233">
        <f>IF((L4+M4)=0,0,ROUND((L28*L4+M28*M4)/(L4+M4),2))</f>
        <v>0</v>
      </c>
      <c r="M29" s="233"/>
      <c r="N29" s="47">
        <f>N28</f>
        <v>0</v>
      </c>
    </row>
    <row r="30" ht="12.75">
      <c r="M30" s="73"/>
    </row>
    <row r="32" ht="12.75">
      <c r="H32" s="73">
        <f>H29*(H4+I4)+J29*(J4+K4)+L29*(L4+M4)+N4*N29-C6</f>
        <v>0</v>
      </c>
    </row>
  </sheetData>
  <sheetProtection/>
  <mergeCells count="7">
    <mergeCell ref="A2:D2"/>
    <mergeCell ref="H2:I2"/>
    <mergeCell ref="J2:K2"/>
    <mergeCell ref="L2:M2"/>
    <mergeCell ref="H29:I29"/>
    <mergeCell ref="J29:K29"/>
    <mergeCell ref="L29:M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GlavBuh</cp:lastModifiedBy>
  <cp:lastPrinted>2002-12-31T21:44:16Z</cp:lastPrinted>
  <dcterms:created xsi:type="dcterms:W3CDTF">2008-10-01T13:21:49Z</dcterms:created>
  <dcterms:modified xsi:type="dcterms:W3CDTF">2019-02-18T07:37:28Z</dcterms:modified>
  <cp:category/>
  <cp:version/>
  <cp:contentType/>
  <cp:contentStatus/>
</cp:coreProperties>
</file>